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240" yWindow="60" windowWidth="11715" windowHeight="8445"/>
  </bookViews>
  <sheets>
    <sheet name="前年度平均値(ws)(生介)" sheetId="9" r:id="rId1"/>
    <sheet name="前年度平均値(ws)(生介) (記入例)" sheetId="20" r:id="rId2"/>
    <sheet name="前年度平均値(ws) " sheetId="16" r:id="rId3"/>
    <sheet name="前年度平均値(ws)  (記入例)" sheetId="19" r:id="rId4"/>
  </sheets>
  <definedNames>
    <definedName name="_xlnm.Print_Area" localSheetId="2">'前年度平均値(ws) '!$A$1:$W$29</definedName>
    <definedName name="_xlnm.Print_Area" localSheetId="3">'前年度平均値(ws)  (記入例)'!$A$1:$W$29</definedName>
    <definedName name="_xlnm.Print_Area" localSheetId="0">'前年度平均値(ws)(生介)'!$A$1:$V$34</definedName>
    <definedName name="_xlnm.Print_Area" localSheetId="1">'前年度平均値(ws)(生介) (記入例)'!$A$1:$V$34</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<sst xmlns="http://schemas.openxmlformats.org/spreadsheetml/2006/main" xmlns:r="http://schemas.openxmlformats.org/officeDocument/2006/relationships" count="88" uniqueCount="88">
  <si>
    <t>施設入所支援</t>
    <rPh sb="0" eb="2">
      <t>シセツ</t>
    </rPh>
    <rPh sb="2" eb="4">
      <t>ニュウショ</t>
    </rPh>
    <rPh sb="4" eb="6">
      <t>シエン</t>
    </rPh>
    <phoneticPr fontId="19"/>
  </si>
  <si>
    <t>7月</t>
  </si>
  <si>
    <t>(参考様式11-1)</t>
    <rPh sb="1" eb="3">
      <t>サンコウ</t>
    </rPh>
    <rPh sb="3" eb="5">
      <t>ヨウシキ</t>
    </rPh>
    <phoneticPr fontId="19"/>
  </si>
  <si>
    <t>利用者数実績確認表（前年度の平均値）</t>
    <rPh sb="0" eb="2">
      <t>リヨウ</t>
    </rPh>
    <rPh sb="2" eb="3">
      <t>シャ</t>
    </rPh>
    <rPh sb="3" eb="4">
      <t>スウ</t>
    </rPh>
    <rPh sb="4" eb="6">
      <t>ジッセキ</t>
    </rPh>
    <rPh sb="6" eb="8">
      <t>カクニン</t>
    </rPh>
    <rPh sb="8" eb="9">
      <t>ヒョウ</t>
    </rPh>
    <rPh sb="10" eb="13">
      <t>ゼンネンド</t>
    </rPh>
    <rPh sb="14" eb="16">
      <t>ヘイキン</t>
    </rPh>
    <rPh sb="16" eb="17">
      <t>チ</t>
    </rPh>
    <phoneticPr fontId="19"/>
  </si>
  <si>
    <t>例・障害者支援施設　ながの</t>
    <rPh sb="0" eb="1">
      <t>レイ</t>
    </rPh>
    <rPh sb="2" eb="5">
      <t>ショウガイシャ</t>
    </rPh>
    <rPh sb="5" eb="7">
      <t>シエン</t>
    </rPh>
    <rPh sb="7" eb="9">
      <t>シセツ</t>
    </rPh>
    <phoneticPr fontId="19"/>
  </si>
  <si>
    <t>生活介護・施設入所支援、療養介護用</t>
    <rPh sb="0" eb="2">
      <t>セイカツ</t>
    </rPh>
    <rPh sb="2" eb="4">
      <t>カイゴ</t>
    </rPh>
    <rPh sb="5" eb="7">
      <t>シセツ</t>
    </rPh>
    <rPh sb="7" eb="9">
      <t>ニュウショ</t>
    </rPh>
    <rPh sb="9" eb="11">
      <t>シエン</t>
    </rPh>
    <rPh sb="12" eb="14">
      <t>リョウヨウ</t>
    </rPh>
    <rPh sb="14" eb="16">
      <t>カイゴ</t>
    </rPh>
    <rPh sb="16" eb="17">
      <t>ヨウ</t>
    </rPh>
    <phoneticPr fontId="19"/>
  </si>
  <si>
    <t>＊着色セル全てに入力してください。</t>
    <rPh sb="1" eb="3">
      <t>チャクショク</t>
    </rPh>
    <rPh sb="5" eb="6">
      <t>スベ</t>
    </rPh>
    <rPh sb="8" eb="10">
      <t>ニュウリョク</t>
    </rPh>
    <phoneticPr fontId="19"/>
  </si>
  <si>
    <t>事業区分</t>
    <rPh sb="0" eb="2">
      <t>ジギョウ</t>
    </rPh>
    <rPh sb="2" eb="4">
      <t>クブン</t>
    </rPh>
    <phoneticPr fontId="19"/>
  </si>
  <si>
    <t>事業所名</t>
    <rPh sb="0" eb="3">
      <t>ジギョウショ</t>
    </rPh>
    <rPh sb="3" eb="4">
      <t>メイ</t>
    </rPh>
    <phoneticPr fontId="19"/>
  </si>
  <si>
    <t>生活介護</t>
    <rPh sb="0" eb="2">
      <t>セイカツ</t>
    </rPh>
    <rPh sb="2" eb="4">
      <t>カイゴ</t>
    </rPh>
    <phoneticPr fontId="19"/>
  </si>
  <si>
    <t>令和　　年度（前々年度）</t>
    <rPh sb="0" eb="2">
      <t>レイワ</t>
    </rPh>
    <rPh sb="7" eb="9">
      <t>ゼンゼン</t>
    </rPh>
    <rPh sb="9" eb="11">
      <t>ネンド</t>
    </rPh>
    <phoneticPr fontId="19"/>
  </si>
  <si>
    <t>令和　　年度（前年度）</t>
    <rPh sb="0" eb="2">
      <t>レイワ</t>
    </rPh>
    <rPh sb="4" eb="5">
      <t>ネン</t>
    </rPh>
    <rPh sb="5" eb="6">
      <t>ド</t>
    </rPh>
    <rPh sb="7" eb="9">
      <t>ゼンネン</t>
    </rPh>
    <rPh sb="9" eb="10">
      <t>ド</t>
    </rPh>
    <phoneticPr fontId="19"/>
  </si>
  <si>
    <t>9月</t>
  </si>
  <si>
    <t>1月</t>
    <rPh sb="1" eb="2">
      <t>ガツ</t>
    </rPh>
    <phoneticPr fontId="19"/>
  </si>
  <si>
    <t>療養介護</t>
    <rPh sb="0" eb="2">
      <t>リョウヨウ</t>
    </rPh>
    <rPh sb="2" eb="4">
      <t>カイゴ</t>
    </rPh>
    <phoneticPr fontId="19"/>
  </si>
  <si>
    <t>Ｅ(区分５・６の人数)</t>
    <rPh sb="2" eb="4">
      <t>クブン</t>
    </rPh>
    <rPh sb="8" eb="10">
      <t>ニンズウ</t>
    </rPh>
    <phoneticPr fontId="19"/>
  </si>
  <si>
    <t>障害支援区分Ａ</t>
    <rPh sb="0" eb="2">
      <t>ショウガイ</t>
    </rPh>
    <rPh sb="2" eb="4">
      <t>シエン</t>
    </rPh>
    <rPh sb="4" eb="6">
      <t>クブン</t>
    </rPh>
    <phoneticPr fontId="19"/>
  </si>
  <si>
    <t>月平均利用者数（人）</t>
    <rPh sb="0" eb="1">
      <t>ツキ</t>
    </rPh>
    <rPh sb="1" eb="3">
      <t>ヘイキン</t>
    </rPh>
    <rPh sb="3" eb="6">
      <t>リヨウシャ</t>
    </rPh>
    <rPh sb="6" eb="7">
      <t>スウ</t>
    </rPh>
    <rPh sb="8" eb="9">
      <t>ニン</t>
    </rPh>
    <phoneticPr fontId="19"/>
  </si>
  <si>
    <r>
      <t xml:space="preserve"> </t>
    </r>
    <r>
      <rPr>
        <sz val="11"/>
        <color indexed="8"/>
        <rFont val="ＭＳ Ｐゴシック"/>
      </rPr>
      <t xml:space="preserve"> 延べ利用者数(人)
</t>
    </r>
    <r>
      <rPr>
        <sz val="10"/>
        <color indexed="8"/>
        <rFont val="ＭＳ Ｐゴシック"/>
      </rPr>
      <t>(各月欄へは、月ごとに１人の利用者につき、本体報酬が算定された日数を積算し、当該月の利用者全員についてのその総和を入力)</t>
    </r>
    <rPh sb="2" eb="3">
      <t>ノ</t>
    </rPh>
    <rPh sb="4" eb="6">
      <t>リヨウ</t>
    </rPh>
    <rPh sb="6" eb="7">
      <t>シャ</t>
    </rPh>
    <rPh sb="7" eb="8">
      <t>スウ</t>
    </rPh>
    <rPh sb="9" eb="10">
      <t>ニン</t>
    </rPh>
    <rPh sb="13" eb="15">
      <t>カクツキ</t>
    </rPh>
    <rPh sb="15" eb="16">
      <t>ラン</t>
    </rPh>
    <rPh sb="69" eb="71">
      <t>ニュウリョク</t>
    </rPh>
    <phoneticPr fontId="19"/>
  </si>
  <si>
    <t>4月</t>
  </si>
  <si>
    <t>計 Ｂ
(４～３月）</t>
    <rPh sb="0" eb="1">
      <t>ケイ</t>
    </rPh>
    <rPh sb="8" eb="9">
      <t>ガツ</t>
    </rPh>
    <phoneticPr fontId="19"/>
  </si>
  <si>
    <t>Ａ×Ｂ</t>
    <phoneticPr fontId="19"/>
  </si>
  <si>
    <t>2月</t>
    <rPh sb="1" eb="2">
      <t>ガツ</t>
    </rPh>
    <phoneticPr fontId="19"/>
  </si>
  <si>
    <t>3月</t>
    <rPh sb="1" eb="2">
      <t>ガツ</t>
    </rPh>
    <phoneticPr fontId="19"/>
  </si>
  <si>
    <t>4月</t>
    <rPh sb="1" eb="2">
      <t>ガツ</t>
    </rPh>
    <phoneticPr fontId="19"/>
  </si>
  <si>
    <t>11月</t>
  </si>
  <si>
    <t>5月</t>
  </si>
  <si>
    <t>6月</t>
  </si>
  <si>
    <t>8月</t>
  </si>
  <si>
    <t>過去３ヶ月間延利用者数</t>
    <rPh sb="0" eb="2">
      <t>カコ</t>
    </rPh>
    <rPh sb="4" eb="5">
      <t>ゲツ</t>
    </rPh>
    <rPh sb="5" eb="6">
      <t>カン</t>
    </rPh>
    <rPh sb="6" eb="7">
      <t>ノベ</t>
    </rPh>
    <rPh sb="7" eb="9">
      <t>リヨウ</t>
    </rPh>
    <rPh sb="9" eb="10">
      <t>シャ</t>
    </rPh>
    <rPh sb="10" eb="11">
      <t>スウ</t>
    </rPh>
    <phoneticPr fontId="19"/>
  </si>
  <si>
    <t>人　(小数点第２位以下切捨）</t>
    <phoneticPr fontId="19"/>
  </si>
  <si>
    <t>3月</t>
  </si>
  <si>
    <t>2月</t>
  </si>
  <si>
    <t>10月</t>
    <phoneticPr fontId="19"/>
  </si>
  <si>
    <t>Ｇ(区分６の人数)</t>
    <rPh sb="2" eb="4">
      <t>クブン</t>
    </rPh>
    <rPh sb="6" eb="8">
      <t>ニンズウ</t>
    </rPh>
    <phoneticPr fontId="19"/>
  </si>
  <si>
    <t>12月</t>
  </si>
  <si>
    <t>1月</t>
  </si>
  <si>
    <t>計</t>
    <rPh sb="0" eb="1">
      <t>ケイ</t>
    </rPh>
    <phoneticPr fontId="19"/>
  </si>
  <si>
    <t>人</t>
    <rPh sb="0" eb="1">
      <t>ニン</t>
    </rPh>
    <phoneticPr fontId="19"/>
  </si>
  <si>
    <t>常勤換算後の従業者人数</t>
    <phoneticPr fontId="19"/>
  </si>
  <si>
    <t>Ｃ</t>
    <phoneticPr fontId="19"/>
  </si>
  <si>
    <t>Ｄ</t>
    <phoneticPr fontId="19"/>
  </si>
  <si>
    <t>こちらのセルは計算式ですので入力しないでください。</t>
    <rPh sb="7" eb="9">
      <t>ケイサン</t>
    </rPh>
    <rPh sb="9" eb="10">
      <t>シキ</t>
    </rPh>
    <rPh sb="14" eb="16">
      <t>ニュウリョク</t>
    </rPh>
    <phoneticPr fontId="19"/>
  </si>
  <si>
    <t>開所日数(日)</t>
    <rPh sb="0" eb="2">
      <t>カイショ</t>
    </rPh>
    <rPh sb="2" eb="4">
      <t>ニッスウ</t>
    </rPh>
    <rPh sb="5" eb="6">
      <t>ニチ</t>
    </rPh>
    <phoneticPr fontId="19"/>
  </si>
  <si>
    <t>Ｆ</t>
    <phoneticPr fontId="19"/>
  </si>
  <si>
    <t>サービス提供職員配置</t>
    <phoneticPr fontId="19"/>
  </si>
  <si>
    <t>10月</t>
  </si>
  <si>
    <t>超過減算非該当利用者数（人）</t>
    <rPh sb="0" eb="2">
      <t>チョウカ</t>
    </rPh>
    <rPh sb="2" eb="4">
      <t>ゲンサン</t>
    </rPh>
    <rPh sb="4" eb="5">
      <t>ヒ</t>
    </rPh>
    <rPh sb="5" eb="7">
      <t>ガイトウ</t>
    </rPh>
    <rPh sb="7" eb="10">
      <t>リヨウシャ</t>
    </rPh>
    <rPh sb="10" eb="11">
      <t>スウ</t>
    </rPh>
    <rPh sb="12" eb="13">
      <t>ニン</t>
    </rPh>
    <phoneticPr fontId="19"/>
  </si>
  <si>
    <t>定員（人）</t>
    <rPh sb="0" eb="2">
      <t>テイイン</t>
    </rPh>
    <rPh sb="3" eb="4">
      <t>ニン</t>
    </rPh>
    <phoneticPr fontId="19"/>
  </si>
  <si>
    <t>月別受入可能者数</t>
    <rPh sb="0" eb="2">
      <t>ツキベツ</t>
    </rPh>
    <rPh sb="2" eb="4">
      <t>ウケイレ</t>
    </rPh>
    <rPh sb="4" eb="6">
      <t>カノウ</t>
    </rPh>
    <rPh sb="6" eb="7">
      <t>シャ</t>
    </rPh>
    <rPh sb="7" eb="8">
      <t>スウ</t>
    </rPh>
    <phoneticPr fontId="19"/>
  </si>
  <si>
    <t>過去３ヶ月間受入可能者数</t>
    <rPh sb="0" eb="2">
      <t>カコ</t>
    </rPh>
    <rPh sb="4" eb="5">
      <t>ゲツ</t>
    </rPh>
    <rPh sb="5" eb="6">
      <t>カン</t>
    </rPh>
    <rPh sb="6" eb="8">
      <t>ウケイレ</t>
    </rPh>
    <rPh sb="8" eb="10">
      <t>カノウ</t>
    </rPh>
    <rPh sb="10" eb="11">
      <t>シャ</t>
    </rPh>
    <rPh sb="11" eb="12">
      <t>スウ</t>
    </rPh>
    <phoneticPr fontId="19"/>
  </si>
  <si>
    <t>区分５・６の者の割合(平均区分5.0未満の場合) (Ｅ／Ｃ)</t>
    <phoneticPr fontId="19"/>
  </si>
  <si>
    <t>定員超過判定（減算月）</t>
    <rPh sb="0" eb="2">
      <t>テイイン</t>
    </rPh>
    <rPh sb="2" eb="4">
      <t>チョウカ</t>
    </rPh>
    <rPh sb="4" eb="6">
      <t>ハンテイ</t>
    </rPh>
    <rPh sb="7" eb="9">
      <t>ゲンサン</t>
    </rPh>
    <rPh sb="9" eb="10">
      <t>ツキ</t>
    </rPh>
    <phoneticPr fontId="19"/>
  </si>
  <si>
    <t xml:space="preserve"> 平均障害支援区分(Ｄ／Ｃ)</t>
    <rPh sb="5" eb="7">
      <t>シエン</t>
    </rPh>
    <phoneticPr fontId="19"/>
  </si>
  <si>
    <t>＊ 延べ利用者数については障害者自立支援法附則第22条第1項(経過措置による生活介護)の利用者、障害支援区分の認定がない自立訓練等の利用者を除いてください。
＊ 算定期間の実績には、入所等した日を含み、退所等した日は含みません。
＊ 超過減算非該当利用者数は延べ利用者数のうち、①市町村による措置者②地域移行困難者又は離職者（平成18年４月３日付け障障発第0403004号）③災害等やむを得ない理由による入所者について各月の延べ数を記入してください。
＊ 定員超過判定で〇が表示された場合、過去３ヶ月間の利用実績による定員超過減算となります。</t>
    <rPh sb="2" eb="3">
      <t>ノベ</t>
    </rPh>
    <rPh sb="4" eb="7">
      <t>リヨウシャ</t>
    </rPh>
    <rPh sb="7" eb="8">
      <t>スウ</t>
    </rPh>
    <rPh sb="50" eb="52">
      <t>シエン</t>
    </rPh>
    <rPh sb="70" eb="71">
      <t>ノゾ</t>
    </rPh>
    <rPh sb="122" eb="124">
      <t>ガイトウ</t>
    </rPh>
    <rPh sb="127" eb="128">
      <t>スウ</t>
    </rPh>
    <rPh sb="129" eb="130">
      <t>ノ</t>
    </rPh>
    <rPh sb="131" eb="133">
      <t>リヨウ</t>
    </rPh>
    <rPh sb="133" eb="134">
      <t>シャ</t>
    </rPh>
    <rPh sb="134" eb="135">
      <t>スウ</t>
    </rPh>
    <rPh sb="209" eb="211">
      <t>カクツキ</t>
    </rPh>
    <rPh sb="212" eb="213">
      <t>ノ</t>
    </rPh>
    <rPh sb="214" eb="215">
      <t>スウ</t>
    </rPh>
    <rPh sb="228" eb="230">
      <t>テイイン</t>
    </rPh>
    <rPh sb="230" eb="232">
      <t>チョウカ</t>
    </rPh>
    <rPh sb="232" eb="234">
      <t>ハンテイ</t>
    </rPh>
    <rPh sb="237" eb="239">
      <t>ヒョウジ</t>
    </rPh>
    <rPh sb="242" eb="244">
      <t>バアイ</t>
    </rPh>
    <rPh sb="245" eb="247">
      <t>カコ</t>
    </rPh>
    <rPh sb="249" eb="250">
      <t>ゲツ</t>
    </rPh>
    <rPh sb="250" eb="251">
      <t>カン</t>
    </rPh>
    <rPh sb="252" eb="254">
      <t>リヨウ</t>
    </rPh>
    <rPh sb="254" eb="256">
      <t>ジッセキ</t>
    </rPh>
    <rPh sb="259" eb="261">
      <t>テイイン</t>
    </rPh>
    <rPh sb="261" eb="263">
      <t>チョウカ</t>
    </rPh>
    <rPh sb="263" eb="265">
      <t>ゲンサン</t>
    </rPh>
    <phoneticPr fontId="19"/>
  </si>
  <si>
    <t>　  (小数点第２位四捨五入）</t>
    <phoneticPr fontId="19"/>
  </si>
  <si>
    <t>例・平成25年度（前々年度）</t>
    <rPh sb="0" eb="1">
      <t>レイ</t>
    </rPh>
    <rPh sb="9" eb="11">
      <t>ゼンゼン</t>
    </rPh>
    <rPh sb="11" eb="13">
      <t>ネンド</t>
    </rPh>
    <phoneticPr fontId="19"/>
  </si>
  <si>
    <t>％ (小数点第１位四捨五入）</t>
    <phoneticPr fontId="19"/>
  </si>
  <si>
    <t>区分６の者の割合(平均区分5.0以上の場合)(Ｇ／Ｃ)</t>
    <phoneticPr fontId="19"/>
  </si>
  <si>
    <t>計 Ｄ（４～３月）</t>
    <rPh sb="0" eb="1">
      <t>ケイ</t>
    </rPh>
    <rPh sb="7" eb="8">
      <t>ガツ</t>
    </rPh>
    <phoneticPr fontId="19"/>
  </si>
  <si>
    <t>平成26年度（前年度）</t>
    <rPh sb="0" eb="2">
      <t>ヘイセイ</t>
    </rPh>
    <rPh sb="4" eb="5">
      <t>ネン</t>
    </rPh>
    <rPh sb="5" eb="6">
      <t>ド</t>
    </rPh>
    <rPh sb="7" eb="9">
      <t>ゼンネン</t>
    </rPh>
    <rPh sb="9" eb="10">
      <t>ド</t>
    </rPh>
    <phoneticPr fontId="19"/>
  </si>
  <si>
    <t xml:space="preserve"> 1日当たりの平均利用者数(Ｃ／Ｆ)</t>
    <rPh sb="2" eb="3">
      <t>ニチ</t>
    </rPh>
    <rPh sb="3" eb="4">
      <t>ア</t>
    </rPh>
    <rPh sb="7" eb="9">
      <t>ヘイキン</t>
    </rPh>
    <rPh sb="9" eb="11">
      <t>リヨウ</t>
    </rPh>
    <rPh sb="11" eb="12">
      <t>シャ</t>
    </rPh>
    <rPh sb="12" eb="13">
      <t>スウ</t>
    </rPh>
    <phoneticPr fontId="19"/>
  </si>
  <si>
    <t>人  (小数点第２位以下切上）</t>
    <rPh sb="0" eb="1">
      <t>ニン</t>
    </rPh>
    <rPh sb="10" eb="12">
      <t>イカ</t>
    </rPh>
    <rPh sb="12" eb="13">
      <t>キ</t>
    </rPh>
    <rPh sb="13" eb="14">
      <t>ア</t>
    </rPh>
    <phoneticPr fontId="19"/>
  </si>
  <si>
    <t>夜勤職員(施設入所支援のみ)</t>
    <rPh sb="0" eb="2">
      <t>ヤキン</t>
    </rPh>
    <rPh sb="2" eb="4">
      <t>ショクイン</t>
    </rPh>
    <rPh sb="5" eb="7">
      <t>シセツ</t>
    </rPh>
    <rPh sb="7" eb="8">
      <t>ニュウ</t>
    </rPh>
    <rPh sb="8" eb="9">
      <t>ショ</t>
    </rPh>
    <rPh sb="9" eb="11">
      <t>シエン</t>
    </rPh>
    <phoneticPr fontId="19"/>
  </si>
  <si>
    <t>：</t>
    <phoneticPr fontId="19"/>
  </si>
  <si>
    <t>(参考様式２)</t>
    <rPh sb="1" eb="3">
      <t>サンコウ</t>
    </rPh>
    <rPh sb="3" eb="5">
      <t>ヨウシキ</t>
    </rPh>
    <phoneticPr fontId="19"/>
  </si>
  <si>
    <r>
      <t xml:space="preserve"> </t>
    </r>
    <r>
      <rPr>
        <sz val="11"/>
        <color auto="1"/>
        <rFont val="ＭＳ Ｐゴシック"/>
      </rPr>
      <t xml:space="preserve"> 延べ利用者数(人)
</t>
    </r>
    <r>
      <rPr>
        <sz val="10"/>
        <color auto="1"/>
        <rFont val="ＭＳ Ｐゴシック"/>
      </rPr>
      <t>(各月欄へは、月ごとに１人の利用者につき、本体報酬が算定された日数を積算し、当該月の利用者全員についてのその総和を入力)</t>
    </r>
    <rPh sb="2" eb="3">
      <t>ノ</t>
    </rPh>
    <rPh sb="4" eb="6">
      <t>リヨウ</t>
    </rPh>
    <rPh sb="6" eb="7">
      <t>シャ</t>
    </rPh>
    <rPh sb="7" eb="8">
      <t>スウ</t>
    </rPh>
    <rPh sb="9" eb="10">
      <t>ニン</t>
    </rPh>
    <rPh sb="13" eb="15">
      <t>カクツキ</t>
    </rPh>
    <rPh sb="15" eb="16">
      <t>ラン</t>
    </rPh>
    <rPh sb="69" eb="71">
      <t>ニュウリョク</t>
    </rPh>
    <phoneticPr fontId="19"/>
  </si>
  <si>
    <t>(参考様式11-2)</t>
    <rPh sb="1" eb="3">
      <t>サンコウ</t>
    </rPh>
    <rPh sb="3" eb="5">
      <t>ヨウシキ</t>
    </rPh>
    <phoneticPr fontId="19"/>
  </si>
  <si>
    <t>生活介護・施設入所支援、療養介護以外用</t>
    <rPh sb="0" eb="2">
      <t>セイカツ</t>
    </rPh>
    <rPh sb="2" eb="4">
      <t>カイゴ</t>
    </rPh>
    <rPh sb="5" eb="7">
      <t>シセツ</t>
    </rPh>
    <rPh sb="7" eb="8">
      <t>ニュウ</t>
    </rPh>
    <rPh sb="8" eb="9">
      <t>ショ</t>
    </rPh>
    <rPh sb="9" eb="11">
      <t>シエン</t>
    </rPh>
    <rPh sb="12" eb="14">
      <t>リョウヨウ</t>
    </rPh>
    <rPh sb="14" eb="16">
      <t>カイゴ</t>
    </rPh>
    <rPh sb="16" eb="18">
      <t>イガイ</t>
    </rPh>
    <rPh sb="18" eb="19">
      <t>ヨウ</t>
    </rPh>
    <phoneticPr fontId="19"/>
  </si>
  <si>
    <t>令和  年度（前々年度）</t>
    <rPh sb="0" eb="2">
      <t>レイワ</t>
    </rPh>
    <rPh sb="7" eb="9">
      <t>ゼンゼン</t>
    </rPh>
    <rPh sb="9" eb="11">
      <t>ネンド</t>
    </rPh>
    <phoneticPr fontId="19"/>
  </si>
  <si>
    <t>＊「延べ利用者数」
　各月欄へは、月ごとに１人の利用者につき、本体報酬が算定された日数を積算し、当該月の利用者全員についてのその総和を入力</t>
    <rPh sb="2" eb="3">
      <t>ノ</t>
    </rPh>
    <rPh sb="4" eb="7">
      <t>リヨウシャ</t>
    </rPh>
    <rPh sb="7" eb="8">
      <t>スウ</t>
    </rPh>
    <rPh sb="11" eb="13">
      <t>カクツキ</t>
    </rPh>
    <rPh sb="13" eb="14">
      <t>ラン</t>
    </rPh>
    <rPh sb="17" eb="18">
      <t>ツキ</t>
    </rPh>
    <rPh sb="22" eb="23">
      <t>ニン</t>
    </rPh>
    <rPh sb="24" eb="27">
      <t>リヨウシャ</t>
    </rPh>
    <rPh sb="31" eb="33">
      <t>ホンタイ</t>
    </rPh>
    <rPh sb="33" eb="35">
      <t>ホウシュウ</t>
    </rPh>
    <rPh sb="36" eb="38">
      <t>サンテイ</t>
    </rPh>
    <rPh sb="41" eb="43">
      <t>ニッスウ</t>
    </rPh>
    <rPh sb="44" eb="46">
      <t>セキサン</t>
    </rPh>
    <rPh sb="48" eb="50">
      <t>トウガイ</t>
    </rPh>
    <rPh sb="50" eb="51">
      <t>ゲツ</t>
    </rPh>
    <rPh sb="52" eb="55">
      <t>リヨウシャ</t>
    </rPh>
    <rPh sb="55" eb="57">
      <t>ゼンイン</t>
    </rPh>
    <rPh sb="64" eb="66">
      <t>ソウワ</t>
    </rPh>
    <rPh sb="67" eb="69">
      <t>ニュウリョク</t>
    </rPh>
    <phoneticPr fontId="19"/>
  </si>
  <si>
    <t>延べ利用者数（人）</t>
    <rPh sb="0" eb="1">
      <t>ノベ</t>
    </rPh>
    <rPh sb="2" eb="5">
      <t>リヨウシャ</t>
    </rPh>
    <rPh sb="5" eb="6">
      <t>スウ</t>
    </rPh>
    <rPh sb="7" eb="8">
      <t>ヒト</t>
    </rPh>
    <phoneticPr fontId="19"/>
  </si>
  <si>
    <t>計 Ａ（４～３月）</t>
    <rPh sb="0" eb="1">
      <t>ケイ</t>
    </rPh>
    <rPh sb="7" eb="8">
      <t>ガツ</t>
    </rPh>
    <phoneticPr fontId="19"/>
  </si>
  <si>
    <r>
      <t>(</t>
    </r>
    <r>
      <rPr>
        <sz val="10"/>
        <color indexed="8"/>
        <rFont val="ＭＳ Ｐゴシック"/>
      </rPr>
      <t>就労Ｂ型のみ)　障害基礎年金の受給資格のない20歳未満の利用者延人数</t>
    </r>
    <r>
      <rPr>
        <sz val="11"/>
        <color indexed="8"/>
        <rFont val="ＭＳ Ｐゴシック"/>
      </rPr>
      <t xml:space="preserve"> 　Ｅ　　</t>
    </r>
    <r>
      <rPr>
        <sz val="10"/>
        <color indexed="8"/>
        <rFont val="ＭＳ Ｐゴシック"/>
      </rPr>
      <t>＊Ａの内数</t>
    </r>
    <rPh sb="1" eb="3">
      <t>シュウロウ</t>
    </rPh>
    <rPh sb="4" eb="5">
      <t>ガタ</t>
    </rPh>
    <rPh sb="9" eb="11">
      <t>ショウガイ</t>
    </rPh>
    <rPh sb="11" eb="13">
      <t>キソ</t>
    </rPh>
    <rPh sb="13" eb="15">
      <t>ネンキン</t>
    </rPh>
    <rPh sb="16" eb="18">
      <t>ジュキュウ</t>
    </rPh>
    <rPh sb="18" eb="20">
      <t>シカク</t>
    </rPh>
    <rPh sb="25" eb="26">
      <t>サイ</t>
    </rPh>
    <rPh sb="26" eb="28">
      <t>ミマン</t>
    </rPh>
    <rPh sb="29" eb="32">
      <t>リヨウシャ</t>
    </rPh>
    <rPh sb="32" eb="33">
      <t>ノ</t>
    </rPh>
    <rPh sb="33" eb="35">
      <t>ニンズウ</t>
    </rPh>
    <phoneticPr fontId="19"/>
  </si>
  <si>
    <t>(就労B型のみ)
Ａのうち、障害基礎年金１級受給延利用者数(人)</t>
    <rPh sb="24" eb="25">
      <t>ノベ</t>
    </rPh>
    <rPh sb="25" eb="28">
      <t>リヨウシャ</t>
    </rPh>
    <phoneticPr fontId="19"/>
  </si>
  <si>
    <t>計 Ｂ（４～３月）</t>
    <rPh sb="0" eb="1">
      <t>ケイ</t>
    </rPh>
    <rPh sb="7" eb="8">
      <t>ガツ</t>
    </rPh>
    <phoneticPr fontId="19"/>
  </si>
  <si>
    <t>(4月から３月)　(人)</t>
    <rPh sb="2" eb="3">
      <t>ガツ</t>
    </rPh>
    <rPh sb="6" eb="7">
      <t>ガツ</t>
    </rPh>
    <rPh sb="10" eb="11">
      <t>ニン</t>
    </rPh>
    <phoneticPr fontId="19"/>
  </si>
  <si>
    <t>Ａのうち、施設外就労
延べ利用者数（人）</t>
    <rPh sb="5" eb="7">
      <t>シセツ</t>
    </rPh>
    <rPh sb="7" eb="8">
      <t>ガイ</t>
    </rPh>
    <rPh sb="8" eb="10">
      <t>シュウロウ</t>
    </rPh>
    <rPh sb="11" eb="12">
      <t>ノベ</t>
    </rPh>
    <rPh sb="13" eb="16">
      <t>リヨウシャ</t>
    </rPh>
    <rPh sb="16" eb="17">
      <t>スウ</t>
    </rPh>
    <rPh sb="18" eb="19">
      <t>ニン</t>
    </rPh>
    <phoneticPr fontId="19"/>
  </si>
  <si>
    <t>計 Ｃ（４～３月）</t>
    <rPh sb="0" eb="1">
      <t>ケイ</t>
    </rPh>
    <rPh sb="7" eb="8">
      <t>ガツ</t>
    </rPh>
    <phoneticPr fontId="19"/>
  </si>
  <si>
    <t>(就労Ｂ型のみ)
障害者基礎年金１級受給者である利用者の延利用者数割合　Ｆ　[Ｂ／(Ａ-Ｅ)]　</t>
    <rPh sb="1" eb="3">
      <t>シュウロウ</t>
    </rPh>
    <rPh sb="4" eb="5">
      <t>ガタ</t>
    </rPh>
    <rPh sb="9" eb="12">
      <t>ショウガイシャ</t>
    </rPh>
    <rPh sb="12" eb="14">
      <t>キソ</t>
    </rPh>
    <rPh sb="14" eb="16">
      <t>ネンキン</t>
    </rPh>
    <rPh sb="17" eb="18">
      <t>キュウ</t>
    </rPh>
    <rPh sb="18" eb="21">
      <t>ジュキュウシャ</t>
    </rPh>
    <rPh sb="24" eb="27">
      <t>リヨウシャ</t>
    </rPh>
    <rPh sb="28" eb="29">
      <t>ノ</t>
    </rPh>
    <rPh sb="29" eb="32">
      <t>リヨウシャ</t>
    </rPh>
    <rPh sb="32" eb="33">
      <t>スウ</t>
    </rPh>
    <rPh sb="33" eb="35">
      <t>ワリアイ</t>
    </rPh>
    <phoneticPr fontId="19"/>
  </si>
  <si>
    <r>
      <t>＊</t>
    </r>
    <r>
      <rPr>
        <sz val="12"/>
        <color indexed="8"/>
        <rFont val="ＭＳ 明朝"/>
      </rPr>
      <t xml:space="preserve"> 延べ利用者数については障害者自立支援法附則第22条第1項(経過措置による生活介護)の利用者、障害支援区分の認定がない自立訓練等の利用者を除いてください。
＊ 算定期間の実績には、入所等した日を含み、退所等した日は含みません。
＊ 超過減算非該当利用者数は延べ利用者数のうち、①市町村による措置者②地域移行困難者又は離職者（平成18年４月３日付け障障発第0403004号）③災害等やむを得ない理由による入所者
 </t>
    </r>
    <r>
      <rPr>
        <b/>
        <sz val="12"/>
        <color indexed="8"/>
        <rFont val="ＭＳ 明朝"/>
      </rPr>
      <t>④就労継続支援Ｂ型利用のためのアセスメント（就労移行支援のみ）</t>
    </r>
    <r>
      <rPr>
        <sz val="12"/>
        <color indexed="8"/>
        <rFont val="ＭＳ 明朝"/>
      </rPr>
      <t>について各月の延べ数を記入してください。
＊ 定員超過判定で〇が表示された場合、過去３ヶ月間の利用実績による定員超過減算となります。</t>
    </r>
    <rPh sb="2" eb="3">
      <t>ノベ</t>
    </rPh>
    <rPh sb="4" eb="7">
      <t>リヨウシャ</t>
    </rPh>
    <rPh sb="7" eb="8">
      <t>スウ</t>
    </rPh>
    <rPh sb="50" eb="52">
      <t>シエン</t>
    </rPh>
    <rPh sb="70" eb="71">
      <t>ノゾ</t>
    </rPh>
    <rPh sb="122" eb="124">
      <t>ガイトウ</t>
    </rPh>
    <rPh sb="127" eb="128">
      <t>スウ</t>
    </rPh>
    <rPh sb="129" eb="130">
      <t>ノ</t>
    </rPh>
    <rPh sb="131" eb="133">
      <t>リヨウ</t>
    </rPh>
    <rPh sb="133" eb="134">
      <t>シャ</t>
    </rPh>
    <rPh sb="134" eb="135">
      <t>スウ</t>
    </rPh>
    <rPh sb="208" eb="210">
      <t>シュウロウ</t>
    </rPh>
    <rPh sb="210" eb="212">
      <t>ケイゾク</t>
    </rPh>
    <rPh sb="212" eb="214">
      <t>シエン</t>
    </rPh>
    <rPh sb="215" eb="216">
      <t>ガタ</t>
    </rPh>
    <rPh sb="216" eb="218">
      <t>リヨウ</t>
    </rPh>
    <rPh sb="229" eb="231">
      <t>シュウロウ</t>
    </rPh>
    <rPh sb="231" eb="233">
      <t>イコウ</t>
    </rPh>
    <rPh sb="233" eb="235">
      <t>シエン</t>
    </rPh>
    <rPh sb="242" eb="244">
      <t>カクツキ</t>
    </rPh>
    <rPh sb="245" eb="246">
      <t>ノ</t>
    </rPh>
    <rPh sb="247" eb="248">
      <t>スウ</t>
    </rPh>
    <rPh sb="261" eb="263">
      <t>テイイン</t>
    </rPh>
    <rPh sb="263" eb="265">
      <t>チョウカ</t>
    </rPh>
    <rPh sb="265" eb="267">
      <t>ハンテイ</t>
    </rPh>
    <rPh sb="270" eb="272">
      <t>ヒョウジ</t>
    </rPh>
    <rPh sb="275" eb="277">
      <t>バアイ</t>
    </rPh>
    <rPh sb="278" eb="280">
      <t>カコ</t>
    </rPh>
    <rPh sb="282" eb="283">
      <t>ゲツ</t>
    </rPh>
    <rPh sb="283" eb="284">
      <t>カン</t>
    </rPh>
    <rPh sb="285" eb="287">
      <t>リヨウ</t>
    </rPh>
    <rPh sb="287" eb="289">
      <t>ジッセキ</t>
    </rPh>
    <rPh sb="292" eb="294">
      <t>テイイン</t>
    </rPh>
    <rPh sb="294" eb="296">
      <t>チョウカ</t>
    </rPh>
    <rPh sb="296" eb="298">
      <t>ゲンサン</t>
    </rPh>
    <phoneticPr fontId="19"/>
  </si>
  <si>
    <t xml:space="preserve"> 1日当たりの平均利用者数(Ａ／Ｄ)</t>
    <rPh sb="2" eb="3">
      <t>ニチ</t>
    </rPh>
    <rPh sb="3" eb="4">
      <t>ア</t>
    </rPh>
    <rPh sb="7" eb="9">
      <t>ヘイキン</t>
    </rPh>
    <rPh sb="9" eb="11">
      <t>リヨウ</t>
    </rPh>
    <rPh sb="11" eb="12">
      <t>シャ</t>
    </rPh>
    <rPh sb="12" eb="13">
      <t>スウ</t>
    </rPh>
    <phoneticPr fontId="19"/>
  </si>
  <si>
    <t>(参考様式１)</t>
    <rPh sb="1" eb="3">
      <t>サンコウ</t>
    </rPh>
    <rPh sb="3" eb="5">
      <t>ヨウシキ</t>
    </rPh>
    <phoneticPr fontId="19"/>
  </si>
  <si>
    <t>例・就労継続支援Ｂ型</t>
    <rPh sb="0" eb="1">
      <t>レイ</t>
    </rPh>
    <rPh sb="2" eb="4">
      <t>シュウロウ</t>
    </rPh>
    <rPh sb="4" eb="6">
      <t>ケイゾク</t>
    </rPh>
    <rPh sb="6" eb="8">
      <t>シエン</t>
    </rPh>
    <rPh sb="9" eb="10">
      <t>ガタ</t>
    </rPh>
    <phoneticPr fontId="19"/>
  </si>
  <si>
    <t>例・障がい福祉サービス事業所　ながの</t>
    <rPh sb="0" eb="1">
      <t>レイ</t>
    </rPh>
    <rPh sb="2" eb="3">
      <t>ショウ</t>
    </rPh>
    <rPh sb="5" eb="7">
      <t>フクシ</t>
    </rPh>
    <rPh sb="11" eb="13">
      <t>ジギョウ</t>
    </rPh>
    <rPh sb="13" eb="14">
      <t>ショ</t>
    </rPh>
    <phoneticPr fontId="19"/>
  </si>
  <si>
    <t>平成25年度（前々年度）</t>
    <rPh sb="7" eb="9">
      <t>ゼンゼン</t>
    </rPh>
    <rPh sb="9" eb="11">
      <t>ネンド</t>
    </rPh>
    <phoneticPr fontId="19"/>
  </si>
  <si>
    <r>
      <t>(</t>
    </r>
    <r>
      <rPr>
        <sz val="10"/>
        <color auto="1"/>
        <rFont val="ＭＳ Ｐゴシック"/>
      </rPr>
      <t>就労Ｂ型のみ)　障害基礎年金の受給資格のない20歳未満の利用者延人数</t>
    </r>
    <r>
      <rPr>
        <sz val="11"/>
        <color auto="1"/>
        <rFont val="ＭＳ Ｐゴシック"/>
      </rPr>
      <t xml:space="preserve"> 　Ｅ　　</t>
    </r>
    <r>
      <rPr>
        <sz val="10"/>
        <color auto="1"/>
        <rFont val="ＭＳ Ｐゴシック"/>
      </rPr>
      <t>＊Ａの内数</t>
    </r>
    <rPh sb="1" eb="3">
      <t>シュウロウ</t>
    </rPh>
    <rPh sb="4" eb="5">
      <t>ガタ</t>
    </rPh>
    <rPh sb="9" eb="11">
      <t>ショウガイ</t>
    </rPh>
    <rPh sb="11" eb="13">
      <t>キソ</t>
    </rPh>
    <rPh sb="13" eb="15">
      <t>ネンキン</t>
    </rPh>
    <rPh sb="16" eb="18">
      <t>ジュキュウ</t>
    </rPh>
    <rPh sb="18" eb="20">
      <t>シカク</t>
    </rPh>
    <rPh sb="25" eb="26">
      <t>サイ</t>
    </rPh>
    <rPh sb="26" eb="28">
      <t>ミマン</t>
    </rPh>
    <rPh sb="29" eb="32">
      <t>リヨウシャ</t>
    </rPh>
    <rPh sb="32" eb="33">
      <t>ノ</t>
    </rPh>
    <rPh sb="33" eb="35">
      <t>ニンズウ</t>
    </rPh>
    <phoneticPr fontId="19"/>
  </si>
  <si>
    <r>
      <t>＊</t>
    </r>
    <r>
      <rPr>
        <sz val="12"/>
        <color auto="1"/>
        <rFont val="ＭＳ 明朝"/>
      </rPr>
      <t xml:space="preserve"> 延べ利用者数については障害者自立支援法附則第22条第1項(経過措置による生活介護)の利用者、障害支援区分の認定がない自立訓練等の利用者を除いてください。
＊ 算定期間の実績には、入所等した日を含み、退所等した日は含みません。
＊ 超過減算非該当利用者数は延べ利用者数のうち、①市町村による措置者②地域移行困難者又は離職者（平成18年４月３日付け障障発第0403004号）③災害等やむを得ない理由による入所者
 </t>
    </r>
    <r>
      <rPr>
        <b/>
        <sz val="12"/>
        <color auto="1"/>
        <rFont val="ＭＳ 明朝"/>
      </rPr>
      <t>④就労継続支援Ｂ型利用のためのアセスメント（就労移行支援のみ）</t>
    </r>
    <r>
      <rPr>
        <sz val="12"/>
        <color auto="1"/>
        <rFont val="ＭＳ 明朝"/>
      </rPr>
      <t>について各月の延べ数を記入してください。
＊ 定員超過判定で〇が表示された場合、過去３ヶ月間の利用実績による定員超過減算となります。</t>
    </r>
    <rPh sb="2" eb="3">
      <t>ノベ</t>
    </rPh>
    <rPh sb="4" eb="7">
      <t>リヨウシャ</t>
    </rPh>
    <rPh sb="7" eb="8">
      <t>スウ</t>
    </rPh>
    <rPh sb="50" eb="52">
      <t>シエン</t>
    </rPh>
    <rPh sb="70" eb="71">
      <t>ノゾ</t>
    </rPh>
    <rPh sb="122" eb="124">
      <t>ガイトウ</t>
    </rPh>
    <rPh sb="127" eb="128">
      <t>スウ</t>
    </rPh>
    <rPh sb="129" eb="130">
      <t>ノ</t>
    </rPh>
    <rPh sb="131" eb="133">
      <t>リヨウ</t>
    </rPh>
    <rPh sb="133" eb="134">
      <t>シャ</t>
    </rPh>
    <rPh sb="134" eb="135">
      <t>スウ</t>
    </rPh>
    <rPh sb="208" eb="210">
      <t>シュウロウ</t>
    </rPh>
    <rPh sb="210" eb="212">
      <t>ケイゾク</t>
    </rPh>
    <rPh sb="212" eb="214">
      <t>シエン</t>
    </rPh>
    <rPh sb="215" eb="216">
      <t>ガタ</t>
    </rPh>
    <rPh sb="216" eb="218">
      <t>リヨウ</t>
    </rPh>
    <rPh sb="229" eb="231">
      <t>シュウロウ</t>
    </rPh>
    <rPh sb="231" eb="233">
      <t>イコウ</t>
    </rPh>
    <rPh sb="233" eb="235">
      <t>シエン</t>
    </rPh>
    <rPh sb="242" eb="244">
      <t>カクツキ</t>
    </rPh>
    <rPh sb="245" eb="246">
      <t>ノ</t>
    </rPh>
    <rPh sb="247" eb="248">
      <t>スウ</t>
    </rPh>
    <rPh sb="261" eb="263">
      <t>テイイン</t>
    </rPh>
    <rPh sb="263" eb="265">
      <t>チョウカ</t>
    </rPh>
    <rPh sb="265" eb="267">
      <t>ハンテイ</t>
    </rPh>
    <rPh sb="270" eb="272">
      <t>ヒョウジ</t>
    </rPh>
    <rPh sb="275" eb="277">
      <t>バアイ</t>
    </rPh>
    <rPh sb="278" eb="280">
      <t>カコ</t>
    </rPh>
    <rPh sb="282" eb="283">
      <t>ゲツ</t>
    </rPh>
    <rPh sb="283" eb="284">
      <t>カン</t>
    </rPh>
    <rPh sb="285" eb="287">
      <t>リヨウ</t>
    </rPh>
    <rPh sb="287" eb="289">
      <t>ジッセキ</t>
    </rPh>
    <rPh sb="292" eb="294">
      <t>テイイン</t>
    </rPh>
    <rPh sb="294" eb="296">
      <t>チョウカ</t>
    </rPh>
    <rPh sb="296" eb="298">
      <t>ゲンサン</t>
    </rPh>
    <phoneticPr fontId="19"/>
  </si>
</sst>
</file>

<file path=xl/styles.xml><?xml version="1.0" encoding="utf-8"?>
<styleSheet xmlns="http://schemas.openxmlformats.org/spreadsheetml/2006/main" xmlns:r="http://schemas.openxmlformats.org/officeDocument/2006/relationships" xmlns:mc="http://schemas.openxmlformats.org/markup-compatibility/2006">
  <numFmts count="3">
    <numFmt numFmtId="178" formatCode="#,##0.0%"/>
    <numFmt numFmtId="177" formatCode="#,##0.0;[Red]\-#,##0.0"/>
    <numFmt numFmtId="176" formatCode="#,##0_ ;[Red]\-#,##0\ "/>
  </numFmts>
  <fonts count="47">
    <font>
      <sz val="11"/>
      <color auto="1"/>
      <name val="ＭＳ Ｐゴシック"/>
      <family val="3"/>
    </font>
    <font>
      <sz val="11"/>
      <color indexed="8"/>
      <name val="ＭＳ Ｐゴシック"/>
      <family val="3"/>
    </font>
    <font>
      <sz val="11"/>
      <color indexed="9"/>
      <name val="ＭＳ Ｐゴシック"/>
      <family val="3"/>
    </font>
    <font>
      <sz val="11"/>
      <color indexed="60"/>
      <name val="ＭＳ Ｐゴシック"/>
      <family val="3"/>
    </font>
    <font>
      <b/>
      <sz val="18"/>
      <color indexed="56"/>
      <name val="ＭＳ Ｐゴシック"/>
      <family val="3"/>
    </font>
    <font>
      <b/>
      <sz val="11"/>
      <color indexed="9"/>
      <name val="ＭＳ Ｐゴシック"/>
      <family val="3"/>
    </font>
    <font>
      <sz val="11"/>
      <color auto="1"/>
      <name val="ＭＳ Ｐゴシック"/>
      <family val="3"/>
    </font>
    <font>
      <sz val="11"/>
      <color indexed="52"/>
      <name val="ＭＳ Ｐゴシック"/>
      <family val="3"/>
    </font>
    <font>
      <sz val="11"/>
      <color indexed="62"/>
      <name val="ＭＳ Ｐゴシック"/>
      <family val="3"/>
    </font>
    <font>
      <b/>
      <sz val="11"/>
      <color indexed="63"/>
      <name val="ＭＳ Ｐゴシック"/>
      <family val="3"/>
    </font>
    <font>
      <sz val="11"/>
      <color indexed="20"/>
      <name val="ＭＳ Ｐゴシック"/>
      <family val="3"/>
    </font>
    <font>
      <sz val="11"/>
      <color indexed="17"/>
      <name val="ＭＳ Ｐゴシック"/>
      <family val="3"/>
    </font>
    <font>
      <b/>
      <sz val="15"/>
      <color indexed="56"/>
      <name val="ＭＳ Ｐゴシック"/>
      <family val="3"/>
    </font>
    <font>
      <b/>
      <sz val="13"/>
      <color indexed="56"/>
      <name val="ＭＳ Ｐゴシック"/>
      <family val="3"/>
    </font>
    <font>
      <b/>
      <sz val="11"/>
      <color indexed="56"/>
      <name val="ＭＳ Ｐゴシック"/>
      <family val="3"/>
    </font>
    <font>
      <b/>
      <sz val="11"/>
      <color indexed="52"/>
      <name val="ＭＳ Ｐゴシック"/>
      <family val="3"/>
    </font>
    <font>
      <i/>
      <sz val="11"/>
      <color indexed="23"/>
      <name val="ＭＳ Ｐゴシック"/>
      <family val="3"/>
    </font>
    <font>
      <sz val="11"/>
      <color indexed="10"/>
      <name val="ＭＳ Ｐゴシック"/>
      <family val="3"/>
    </font>
    <font>
      <b/>
      <sz val="11"/>
      <color indexed="8"/>
      <name val="ＭＳ Ｐゴシック"/>
      <family val="3"/>
    </font>
    <font>
      <sz val="6"/>
      <color auto="1"/>
      <name val="ＭＳ Ｐゴシック"/>
      <family val="3"/>
    </font>
    <font>
      <b/>
      <sz val="14"/>
      <color indexed="8"/>
      <name val="ＭＳ Ｐゴシック"/>
      <family val="3"/>
    </font>
    <font>
      <sz val="12"/>
      <color indexed="8"/>
      <name val="ＭＳ Ｐゴシック"/>
      <family val="3"/>
    </font>
    <font>
      <sz val="14"/>
      <color indexed="8"/>
      <name val="ＭＳ Ｐゴシック"/>
      <family val="3"/>
    </font>
    <font>
      <sz val="12"/>
      <color indexed="8"/>
      <name val="ＭＳ 明朝"/>
      <family val="1"/>
    </font>
    <font>
      <sz val="11"/>
      <color indexed="8"/>
      <name val="ＭＳ 明朝"/>
      <family val="1"/>
    </font>
    <font>
      <b/>
      <sz val="12"/>
      <color indexed="8"/>
      <name val="ＭＳ Ｐゴシック"/>
      <family val="3"/>
    </font>
    <font>
      <b/>
      <u/>
      <sz val="11"/>
      <color indexed="8"/>
      <name val="ＭＳ Ｐゴシック"/>
      <family val="3"/>
    </font>
    <font>
      <b/>
      <u/>
      <sz val="14"/>
      <color indexed="8"/>
      <name val="ＭＳ Ｐゴシック"/>
      <family val="3"/>
    </font>
    <font>
      <sz val="10"/>
      <color indexed="8"/>
      <name val="ＭＳ Ｐゴシック"/>
      <family val="3"/>
    </font>
    <font>
      <b/>
      <sz val="14"/>
      <color auto="1"/>
      <name val="ＭＳ Ｐゴシック"/>
      <family val="3"/>
    </font>
    <font>
      <sz val="12"/>
      <color auto="1"/>
      <name val="ＭＳ Ｐゴシック"/>
      <family val="3"/>
    </font>
    <font>
      <sz val="14"/>
      <color auto="1"/>
      <name val="ＭＳ Ｐゴシック"/>
      <family val="3"/>
    </font>
    <font>
      <sz val="12"/>
      <color auto="1"/>
      <name val="ＭＳ 明朝"/>
      <family val="1"/>
    </font>
    <font>
      <sz val="11"/>
      <color auto="1"/>
      <name val="ＭＳ 明朝"/>
      <family val="1"/>
    </font>
    <font>
      <b/>
      <sz val="11"/>
      <color auto="1"/>
      <name val="ＭＳ Ｐゴシック"/>
      <family val="3"/>
    </font>
    <font>
      <b/>
      <sz val="12"/>
      <color auto="1"/>
      <name val="ＭＳ Ｐゴシック"/>
      <family val="3"/>
    </font>
    <font>
      <b/>
      <u/>
      <sz val="11"/>
      <color auto="1"/>
      <name val="ＭＳ Ｐゴシック"/>
      <family val="3"/>
    </font>
    <font>
      <b/>
      <u/>
      <sz val="14"/>
      <color auto="1"/>
      <name val="ＭＳ Ｐゴシック"/>
      <family val="3"/>
    </font>
    <font>
      <sz val="10"/>
      <color auto="1"/>
      <name val="ＭＳ Ｐゴシック"/>
      <family val="3"/>
    </font>
    <font>
      <b/>
      <sz val="12"/>
      <color indexed="8"/>
      <name val="ＭＳ 明朝"/>
      <family val="1"/>
    </font>
    <font>
      <sz val="14"/>
      <color indexed="8"/>
      <name val="ＭＳ 明朝"/>
      <family val="1"/>
    </font>
    <font>
      <b/>
      <sz val="11"/>
      <color indexed="8"/>
      <name val="ＭＳ 明朝"/>
      <family val="1"/>
    </font>
    <font>
      <b/>
      <sz val="20"/>
      <color indexed="8"/>
      <name val="ＭＳ Ｐゴシック"/>
      <family val="3"/>
    </font>
    <font>
      <b/>
      <sz val="12"/>
      <color auto="1"/>
      <name val="ＭＳ 明朝"/>
      <family val="1"/>
    </font>
    <font>
      <sz val="14"/>
      <color auto="1"/>
      <name val="ＭＳ 明朝"/>
      <family val="1"/>
    </font>
    <font>
      <b/>
      <sz val="11"/>
      <color auto="1"/>
      <name val="ＭＳ 明朝"/>
      <family val="1"/>
    </font>
    <font>
      <b/>
      <sz val="20"/>
      <color auto="1"/>
      <name val="ＭＳ Ｐゴシック"/>
      <family val="3"/>
    </font>
  </fonts>
  <fills count="28">
    <fill>
      <patternFill patternType="none"/>
    </fill>
    <fill>
      <patternFill patternType="gray125"/>
    </fill>
    <fill>
      <patternFill patternType="solid">
        <fgColor indexed="31"/>
        <bgColor indexed="65"/>
      </patternFill>
    </fill>
    <fill>
      <patternFill patternType="solid">
        <fgColor indexed="45"/>
        <bgColor indexed="65"/>
      </patternFill>
    </fill>
    <fill>
      <patternFill patternType="solid">
        <fgColor indexed="42"/>
        <bgColor indexed="65"/>
      </patternFill>
    </fill>
    <fill>
      <patternFill patternType="solid">
        <fgColor indexed="46"/>
        <bgColor indexed="65"/>
      </patternFill>
    </fill>
    <fill>
      <patternFill patternType="solid">
        <fgColor indexed="27"/>
        <bgColor indexed="65"/>
      </patternFill>
    </fill>
    <fill>
      <patternFill patternType="solid">
        <fgColor indexed="47"/>
        <bgColor indexed="65"/>
      </patternFill>
    </fill>
    <fill>
      <patternFill patternType="solid">
        <fgColor indexed="44"/>
        <bgColor indexed="65"/>
      </patternFill>
    </fill>
    <fill>
      <patternFill patternType="solid">
        <fgColor indexed="29"/>
        <bgColor indexed="65"/>
      </patternFill>
    </fill>
    <fill>
      <patternFill patternType="solid">
        <fgColor indexed="11"/>
        <bgColor indexed="65"/>
      </patternFill>
    </fill>
    <fill>
      <patternFill patternType="solid">
        <fgColor indexed="51"/>
        <bgColor indexed="65"/>
      </patternFill>
    </fill>
    <fill>
      <patternFill patternType="solid">
        <fgColor indexed="30"/>
        <bgColor indexed="65"/>
      </patternFill>
    </fill>
    <fill>
      <patternFill patternType="solid">
        <fgColor indexed="36"/>
        <bgColor indexed="65"/>
      </patternFill>
    </fill>
    <fill>
      <patternFill patternType="solid">
        <fgColor indexed="49"/>
        <bgColor indexed="65"/>
      </patternFill>
    </fill>
    <fill>
      <patternFill patternType="solid">
        <fgColor indexed="52"/>
        <bgColor indexed="65"/>
      </patternFill>
    </fill>
    <fill>
      <patternFill patternType="solid">
        <fgColor indexed="43"/>
        <bgColor indexed="65"/>
      </patternFill>
    </fill>
    <fill>
      <patternFill patternType="solid">
        <fgColor indexed="62"/>
        <bgColor indexed="65"/>
      </patternFill>
    </fill>
    <fill>
      <patternFill patternType="solid">
        <fgColor indexed="10"/>
        <bgColor indexed="65"/>
      </patternFill>
    </fill>
    <fill>
      <patternFill patternType="solid">
        <fgColor indexed="57"/>
        <bgColor indexed="65"/>
      </patternFill>
    </fill>
    <fill>
      <patternFill patternType="solid">
        <fgColor indexed="53"/>
        <bgColor indexed="65"/>
      </patternFill>
    </fill>
    <fill>
      <patternFill patternType="solid">
        <fgColor indexed="55"/>
        <bgColor indexed="65"/>
      </patternFill>
    </fill>
    <fill>
      <patternFill patternType="solid">
        <fgColor indexed="26"/>
        <bgColor indexed="65"/>
      </patternFill>
    </fill>
    <fill>
      <patternFill patternType="solid">
        <fgColor indexed="22"/>
        <bgColor indexed="65"/>
      </patternFill>
    </fill>
    <fill>
      <patternFill patternType="solid">
        <fgColor indexed="43"/>
        <bgColor indexed="64"/>
      </patternFill>
    </fill>
    <fill>
      <patternFill patternType="solid">
        <fgColor indexed="49"/>
        <bgColor indexed="64"/>
      </patternFill>
    </fill>
    <fill>
      <patternFill patternType="solid">
        <fgColor indexed="9"/>
        <bgColor indexed="64"/>
      </patternFill>
    </fill>
    <fill>
      <patternFill patternType="solid">
        <fgColor indexed="41"/>
        <bgColor indexed="64"/>
      </patternFill>
    </fill>
  </fills>
  <borders count="11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ck">
        <color indexed="64"/>
      </left>
      <right/>
      <top style="thick">
        <color indexed="64"/>
      </top>
      <bottom style="thick">
        <color indexed="64"/>
      </bottom>
      <diagonal/>
    </border>
    <border>
      <left/>
      <right style="thin">
        <color indexed="64"/>
      </right>
      <top/>
      <bottom/>
      <diagonal/>
    </border>
    <border>
      <left/>
      <right/>
      <top style="thick">
        <color indexed="64"/>
      </top>
      <bottom style="thick">
        <color indexed="64"/>
      </bottom>
      <diagonal/>
    </border>
    <border>
      <left style="medium">
        <color indexed="64"/>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top style="thin">
        <color indexed="64"/>
      </top>
      <bottom/>
      <diagonal/>
    </border>
    <border>
      <left style="thick">
        <color indexed="64"/>
      </left>
      <right/>
      <top style="thick">
        <color indexed="64"/>
      </top>
      <bottom style="thin">
        <color indexed="64"/>
      </bottom>
      <diagonal/>
    </border>
    <border>
      <left style="thick">
        <color indexed="64"/>
      </left>
      <right/>
      <top/>
      <bottom style="thick">
        <color indexed="64"/>
      </bottom>
      <diagonal/>
    </border>
    <border>
      <left style="thin">
        <color indexed="64"/>
      </left>
      <right/>
      <top style="thick">
        <color indexed="64"/>
      </top>
      <bottom/>
      <diagonal/>
    </border>
    <border>
      <left style="thin">
        <color indexed="64"/>
      </left>
      <right/>
      <top/>
      <bottom style="double">
        <color indexed="64"/>
      </bottom>
      <diagonal/>
    </border>
    <border>
      <left style="thin">
        <color indexed="64"/>
      </left>
      <right/>
      <top style="double">
        <color indexed="64"/>
      </top>
      <bottom style="thin">
        <color indexed="64"/>
      </bottom>
      <diagonal/>
    </border>
    <border>
      <left style="slantDashDot">
        <color indexed="64"/>
      </left>
      <right style="thin">
        <color indexed="64"/>
      </right>
      <top style="slantDashDot">
        <color indexed="64"/>
      </top>
      <bottom style="thin">
        <color indexed="64"/>
      </bottom>
      <diagonal/>
    </border>
    <border>
      <left style="slantDashDot">
        <color indexed="64"/>
      </left>
      <right/>
      <top style="thin">
        <color indexed="64"/>
      </top>
      <bottom style="thin">
        <color indexed="64"/>
      </bottom>
      <diagonal/>
    </border>
    <border>
      <left style="slantDashDot">
        <color indexed="64"/>
      </left>
      <right style="thin">
        <color indexed="64"/>
      </right>
      <top style="thin">
        <color indexed="64"/>
      </top>
      <bottom style="slantDashDot">
        <color indexed="64"/>
      </bottom>
      <diagonal/>
    </border>
    <border>
      <left style="thick">
        <color indexed="64"/>
      </left>
      <right/>
      <top style="thick">
        <color indexed="64"/>
      </top>
      <bottom/>
      <diagonal/>
    </border>
    <border>
      <left style="thick">
        <color indexed="64"/>
      </left>
      <right/>
      <top style="medium">
        <color indexed="64"/>
      </top>
      <bottom style="medium">
        <color indexed="64"/>
      </bottom>
      <diagonal/>
    </border>
    <border>
      <left style="thick">
        <color indexed="64"/>
      </left>
      <right/>
      <top style="medium">
        <color indexed="64"/>
      </top>
      <bottom style="thick">
        <color indexed="64"/>
      </bottom>
      <diagonal/>
    </border>
    <border>
      <left style="thin">
        <color indexed="64"/>
      </left>
      <right/>
      <top style="medium">
        <color indexed="64"/>
      </top>
      <bottom style="medium">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style="thick">
        <color indexed="64"/>
      </top>
      <bottom style="thin">
        <color indexed="64"/>
      </bottom>
      <diagonal/>
    </border>
    <border>
      <left style="double">
        <color indexed="64"/>
      </left>
      <right style="thin">
        <color indexed="64"/>
      </right>
      <top/>
      <bottom style="thick">
        <color indexed="64"/>
      </bottom>
      <diagonal/>
    </border>
    <border>
      <left style="double">
        <color indexed="64"/>
      </left>
      <right style="thin">
        <color indexed="64"/>
      </right>
      <top style="thick">
        <color indexed="64"/>
      </top>
      <bottom/>
      <diagonal/>
    </border>
    <border>
      <left style="double">
        <color indexed="64"/>
      </left>
      <right style="thin">
        <color indexed="64"/>
      </right>
      <top/>
      <bottom/>
      <diagonal/>
    </border>
    <border>
      <left style="double">
        <color indexed="64"/>
      </left>
      <right style="thin">
        <color indexed="64"/>
      </right>
      <top style="double">
        <color indexed="64"/>
      </top>
      <bottom/>
      <diagonal/>
    </border>
    <border>
      <left style="double">
        <color indexed="64"/>
      </left>
      <right style="thin">
        <color indexed="64"/>
      </right>
      <top style="thin">
        <color indexed="64"/>
      </top>
      <bottom style="slantDashDot">
        <color indexed="64"/>
      </bottom>
      <diagonal/>
    </border>
    <border>
      <left/>
      <right style="thin">
        <color indexed="64"/>
      </right>
      <top style="slantDashDot">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slantDashDot">
        <color indexed="64"/>
      </bottom>
      <diagonal/>
    </border>
    <border>
      <left/>
      <right/>
      <top style="thick">
        <color indexed="64"/>
      </top>
      <bottom/>
      <diagonal/>
    </border>
    <border>
      <left/>
      <right/>
      <top style="medium">
        <color indexed="64"/>
      </top>
      <bottom style="medium">
        <color indexed="64"/>
      </bottom>
      <diagonal/>
    </border>
    <border>
      <left/>
      <right/>
      <top style="medium">
        <color indexed="64"/>
      </top>
      <bottom style="thick">
        <color indexed="64"/>
      </bottom>
      <diagonal/>
    </border>
    <border>
      <left/>
      <right style="thin">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ck">
        <color indexed="64"/>
      </top>
      <bottom style="thin">
        <color indexed="64"/>
      </bottom>
      <diagonal/>
    </border>
    <border>
      <left style="thin">
        <color indexed="64"/>
      </left>
      <right style="thin">
        <color indexed="64"/>
      </right>
      <top/>
      <bottom style="thick">
        <color indexed="64"/>
      </bottom>
      <diagonal/>
    </border>
    <border>
      <left style="thin">
        <color indexed="64"/>
      </left>
      <right style="thin">
        <color indexed="64"/>
      </right>
      <top style="thick">
        <color indexed="64"/>
      </top>
      <bottom/>
      <diagonal/>
    </border>
    <border>
      <left style="thin">
        <color indexed="64"/>
      </left>
      <right style="thin">
        <color indexed="64"/>
      </right>
      <top style="double">
        <color indexed="64"/>
      </top>
      <bottom/>
      <diagonal/>
    </border>
    <border>
      <left style="thin">
        <color indexed="64"/>
      </left>
      <right style="thin">
        <color indexed="64"/>
      </right>
      <top style="slantDashDot">
        <color indexed="64"/>
      </top>
      <bottom style="thin">
        <color indexed="64"/>
      </bottom>
      <diagonal/>
    </border>
    <border>
      <left/>
      <right style="medium">
        <color indexed="64"/>
      </right>
      <top style="medium">
        <color indexed="64"/>
      </top>
      <bottom style="medium">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style="thick">
        <color indexed="64"/>
      </top>
      <bottom style="thin">
        <color indexed="64"/>
      </bottom>
      <diagonal/>
    </border>
    <border>
      <left style="thin">
        <color indexed="64"/>
      </left>
      <right style="double">
        <color indexed="64"/>
      </right>
      <top/>
      <bottom style="thick">
        <color indexed="64"/>
      </bottom>
      <diagonal/>
    </border>
    <border>
      <left style="thin">
        <color indexed="64"/>
      </left>
      <right style="double">
        <color indexed="64"/>
      </right>
      <top style="thick">
        <color indexed="64"/>
      </top>
      <bottom/>
      <diagonal/>
    </border>
    <border>
      <left style="thin">
        <color indexed="64"/>
      </left>
      <right style="double">
        <color indexed="64"/>
      </right>
      <top/>
      <bottom/>
      <diagonal/>
    </border>
    <border>
      <left style="thin">
        <color indexed="64"/>
      </left>
      <right style="double">
        <color indexed="64"/>
      </right>
      <top style="double">
        <color indexed="64"/>
      </top>
      <bottom/>
      <diagonal/>
    </border>
    <border>
      <left style="thin">
        <color indexed="64"/>
      </left>
      <right style="double">
        <color indexed="64"/>
      </right>
      <top style="thin">
        <color indexed="64"/>
      </top>
      <bottom style="slantDashDot">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style="thick">
        <color indexed="64"/>
      </top>
      <bottom style="thin">
        <color indexed="64"/>
      </bottom>
      <diagonal/>
    </border>
    <border>
      <left/>
      <right style="thin">
        <color indexed="64"/>
      </right>
      <top/>
      <bottom style="thick">
        <color indexed="64"/>
      </bottom>
      <diagonal/>
    </border>
    <border>
      <left/>
      <right style="thin">
        <color indexed="64"/>
      </right>
      <top style="thick">
        <color indexed="64"/>
      </top>
      <bottom/>
      <diagonal/>
    </border>
    <border>
      <left/>
      <right style="thin">
        <color indexed="64"/>
      </right>
      <top style="double">
        <color indexed="64"/>
      </top>
      <bottom/>
      <diagonal/>
    </border>
    <border>
      <left/>
      <right style="thin">
        <color indexed="64"/>
      </right>
      <top style="medium">
        <color indexed="64"/>
      </top>
      <bottom style="thick">
        <color indexed="64"/>
      </bottom>
      <diagonal/>
    </border>
    <border>
      <left/>
      <right style="thick">
        <color indexed="64"/>
      </right>
      <top style="thick">
        <color indexed="64"/>
      </top>
      <bottom style="thick">
        <color indexed="64"/>
      </bottom>
      <diagonal/>
    </border>
    <border>
      <left style="thin">
        <color indexed="64"/>
      </left>
      <right style="thin">
        <color indexed="64"/>
      </right>
      <top/>
      <bottom style="thin">
        <color indexed="64"/>
      </bottom>
      <diagonal/>
    </border>
    <border>
      <left/>
      <right style="thick">
        <color indexed="64"/>
      </right>
      <top style="thick">
        <color indexed="64"/>
      </top>
      <bottom/>
      <diagonal/>
    </border>
    <border>
      <left/>
      <right style="thick">
        <color indexed="64"/>
      </right>
      <top style="medium">
        <color indexed="64"/>
      </top>
      <bottom style="medium">
        <color indexed="64"/>
      </bottom>
      <diagonal/>
    </border>
    <border>
      <left/>
      <right style="thick">
        <color indexed="64"/>
      </right>
      <top style="medium">
        <color indexed="64"/>
      </top>
      <bottom style="thick">
        <color indexed="64"/>
      </bottom>
      <diagonal/>
    </border>
    <border>
      <left style="thick">
        <color indexed="64"/>
      </left>
      <right/>
      <top style="thin">
        <color indexed="64"/>
      </top>
      <bottom style="thick">
        <color indexed="64"/>
      </bottom>
      <diagonal/>
    </border>
    <border>
      <left style="thin">
        <color indexed="64"/>
      </left>
      <right style="slantDashDot">
        <color indexed="64"/>
      </right>
      <top style="slantDashDot">
        <color indexed="64"/>
      </top>
      <bottom style="thin">
        <color indexed="64"/>
      </bottom>
      <diagonal/>
    </border>
    <border>
      <left style="thin">
        <color indexed="64"/>
      </left>
      <right style="slantDashDot">
        <color indexed="64"/>
      </right>
      <top style="thin">
        <color indexed="64"/>
      </top>
      <bottom style="thin">
        <color indexed="64"/>
      </bottom>
      <diagonal/>
    </border>
    <border>
      <left style="thin">
        <color indexed="64"/>
      </left>
      <right style="slantDashDot">
        <color indexed="64"/>
      </right>
      <top style="thin">
        <color indexed="64"/>
      </top>
      <bottom style="slantDashDot">
        <color indexed="64"/>
      </bottom>
      <diagonal/>
    </border>
    <border>
      <left/>
      <right/>
      <top style="thick">
        <color indexed="64"/>
      </top>
      <bottom style="thin">
        <color indexed="64"/>
      </bottom>
      <diagonal/>
    </border>
    <border>
      <left/>
      <right/>
      <top style="thin">
        <color indexed="64"/>
      </top>
      <bottom style="thick">
        <color indexed="64"/>
      </bottom>
      <diagonal/>
    </border>
    <border>
      <left style="thin">
        <color indexed="64"/>
      </left>
      <right style="thin">
        <color indexed="64"/>
      </right>
      <top style="double">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n">
        <color indexed="64"/>
      </top>
      <bottom style="thick">
        <color indexed="64"/>
      </bottom>
      <diagonal/>
    </border>
    <border>
      <left style="thin">
        <color indexed="64"/>
      </left>
      <right style="thick">
        <color indexed="64"/>
      </right>
      <top style="thick">
        <color indexed="64"/>
      </top>
      <bottom style="thin">
        <color indexed="64"/>
      </bottom>
      <diagonal/>
    </border>
    <border>
      <left style="thin">
        <color indexed="64"/>
      </left>
      <right style="thick">
        <color indexed="64"/>
      </right>
      <top/>
      <bottom style="thick">
        <color indexed="64"/>
      </bottom>
      <diagonal/>
    </border>
    <border>
      <left style="thin">
        <color indexed="64"/>
      </left>
      <right/>
      <top style="double">
        <color indexed="64"/>
      </top>
      <bottom/>
      <diagonal/>
    </border>
    <border>
      <left style="thin">
        <color indexed="64"/>
      </left>
      <right style="double">
        <color indexed="64"/>
      </right>
      <top/>
      <bottom style="thin">
        <color indexed="64"/>
      </bottom>
      <diagonal/>
    </border>
    <border>
      <left style="thin">
        <color indexed="64"/>
      </left>
      <right style="double">
        <color indexed="64"/>
      </right>
      <top/>
      <bottom style="double">
        <color indexed="64"/>
      </bottom>
      <diagonal/>
    </border>
    <border>
      <left style="slantDashDot">
        <color indexed="64"/>
      </left>
      <right/>
      <top/>
      <bottom style="thin">
        <color indexed="64"/>
      </bottom>
      <diagonal/>
    </border>
    <border>
      <left style="double">
        <color indexed="64"/>
      </left>
      <right style="thin">
        <color indexed="64"/>
      </right>
      <top/>
      <bottom style="thin">
        <color indexed="64"/>
      </bottom>
      <diagonal/>
    </border>
    <border>
      <left style="double">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style="medium">
        <color indexed="64"/>
      </top>
      <bottom/>
      <diagonal/>
    </border>
    <border>
      <left/>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bottom style="double">
        <color indexed="64"/>
      </bottom>
      <diagonal/>
    </border>
    <border>
      <left style="thin">
        <color indexed="64"/>
      </left>
      <right style="medium">
        <color indexed="64"/>
      </right>
      <top style="double">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style="thin">
        <color indexed="64"/>
      </top>
      <bottom style="thick">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s>
  <cellStyleXfs count="44">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8" fillId="7" borderId="4" applyNumberFormat="0" applyAlignment="0" applyProtection="0">
      <alignment vertical="center"/>
    </xf>
    <xf numFmtId="0" fontId="9" fillId="23" borderId="5" applyNumberFormat="0" applyAlignment="0" applyProtection="0">
      <alignment vertical="center"/>
    </xf>
    <xf numFmtId="0" fontId="10" fillId="3" borderId="0" applyNumberFormat="0" applyBorder="0" applyAlignment="0" applyProtection="0">
      <alignment vertical="center"/>
    </xf>
    <xf numFmtId="0" fontId="1" fillId="0" borderId="0">
      <alignment vertical="center"/>
    </xf>
    <xf numFmtId="0" fontId="11" fillId="4" borderId="0" applyNumberFormat="0" applyBorder="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4" fillId="0" borderId="8" applyNumberFormat="0" applyFill="0" applyAlignment="0" applyProtection="0">
      <alignment vertical="center"/>
    </xf>
    <xf numFmtId="0" fontId="14" fillId="0" borderId="0" applyNumberFormat="0" applyFill="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9" applyNumberFormat="0" applyFill="0" applyAlignment="0" applyProtection="0">
      <alignment vertical="center"/>
    </xf>
    <xf numFmtId="38" fontId="6" fillId="0" borderId="0" applyFont="0" applyFill="0" applyBorder="0" applyAlignment="0" applyProtection="0">
      <alignment vertical="center"/>
    </xf>
  </cellStyleXfs>
  <cellXfs count="475">
    <xf numFmtId="0" fontId="0" fillId="0" borderId="0" xfId="0">
      <alignment vertical="center"/>
    </xf>
    <xf numFmtId="38" fontId="1" fillId="0" borderId="0" xfId="43" applyFont="1" applyBorder="1">
      <alignment vertical="center"/>
    </xf>
    <xf numFmtId="176" fontId="1" fillId="0" borderId="0" xfId="43" applyNumberFormat="1" applyFont="1" applyAlignment="1"/>
    <xf numFmtId="38" fontId="20" fillId="0" borderId="10" xfId="43" applyFont="1" applyBorder="1" applyAlignment="1">
      <alignment horizontal="center" vertical="center" shrinkToFit="1"/>
    </xf>
    <xf numFmtId="176" fontId="21" fillId="0" borderId="0" xfId="43" applyNumberFormat="1" applyFont="1" applyBorder="1" applyAlignment="1"/>
    <xf numFmtId="176" fontId="21" fillId="0" borderId="11" xfId="43" applyNumberFormat="1" applyFont="1" applyBorder="1" applyAlignment="1"/>
    <xf numFmtId="38" fontId="21" fillId="0" borderId="0" xfId="43" applyFont="1" applyBorder="1">
      <alignment vertical="center"/>
    </xf>
    <xf numFmtId="38" fontId="20" fillId="0" borderId="12" xfId="43" applyFont="1" applyBorder="1" applyAlignment="1">
      <alignment horizontal="center" vertical="center" shrinkToFit="1"/>
    </xf>
    <xf numFmtId="38" fontId="20" fillId="0" borderId="0" xfId="43" applyFont="1">
      <alignment vertical="center"/>
    </xf>
    <xf numFmtId="38" fontId="22" fillId="0" borderId="0" xfId="43" applyFont="1">
      <alignment vertical="center"/>
    </xf>
    <xf numFmtId="38" fontId="1" fillId="0" borderId="13" xfId="43" applyFont="1" applyFill="1" applyBorder="1" applyAlignment="1">
      <alignment horizontal="center" vertical="center" wrapText="1" shrinkToFit="1"/>
    </xf>
    <xf numFmtId="38" fontId="1" fillId="0" borderId="14" xfId="43" applyFont="1" applyFill="1" applyBorder="1" applyAlignment="1">
      <alignment vertical="center" shrinkToFit="1"/>
    </xf>
    <xf numFmtId="176" fontId="23" fillId="0" borderId="15" xfId="43" applyNumberFormat="1" applyFont="1" applyBorder="1" applyAlignment="1">
      <alignment horizontal="center" vertical="center" wrapText="1" shrinkToFit="1"/>
    </xf>
    <xf numFmtId="176" fontId="23" fillId="0" borderId="16" xfId="43" applyNumberFormat="1" applyFont="1" applyBorder="1" applyAlignment="1">
      <alignment horizontal="center" vertical="center" shrinkToFit="1"/>
    </xf>
    <xf numFmtId="176" fontId="23" fillId="0" borderId="14" xfId="43" applyNumberFormat="1" applyFont="1" applyFill="1" applyBorder="1" applyAlignment="1">
      <alignment horizontal="center"/>
    </xf>
    <xf numFmtId="176" fontId="23" fillId="0" borderId="17" xfId="43" applyNumberFormat="1" applyFont="1" applyFill="1" applyBorder="1" applyAlignment="1">
      <alignment horizontal="center"/>
    </xf>
    <xf numFmtId="176" fontId="23" fillId="0" borderId="18" xfId="43" applyNumberFormat="1" applyFont="1" applyFill="1" applyBorder="1" applyAlignment="1">
      <alignment horizontal="center"/>
    </xf>
    <xf numFmtId="176" fontId="23" fillId="0" borderId="19" xfId="43" applyNumberFormat="1" applyFont="1" applyFill="1" applyBorder="1" applyAlignment="1">
      <alignment horizontal="center"/>
    </xf>
    <xf numFmtId="176" fontId="23" fillId="0" borderId="20" xfId="43" applyNumberFormat="1" applyFont="1" applyFill="1" applyBorder="1" applyAlignment="1">
      <alignment horizontal="center" vertical="center"/>
    </xf>
    <xf numFmtId="176" fontId="23" fillId="0" borderId="21" xfId="43" applyNumberFormat="1" applyFont="1" applyFill="1" applyBorder="1" applyAlignment="1">
      <alignment horizontal="center" vertical="center"/>
    </xf>
    <xf numFmtId="176" fontId="23" fillId="0" borderId="22" xfId="43" applyNumberFormat="1" applyFont="1" applyFill="1" applyBorder="1" applyAlignment="1">
      <alignment horizontal="center" vertical="center" wrapText="1"/>
    </xf>
    <xf numFmtId="176" fontId="23" fillId="0" borderId="14" xfId="43" applyNumberFormat="1" applyFont="1" applyFill="1" applyBorder="1" applyAlignment="1">
      <alignment horizontal="center" vertical="center" wrapText="1"/>
    </xf>
    <xf numFmtId="176" fontId="23" fillId="0" borderId="17" xfId="43" applyNumberFormat="1" applyFont="1" applyFill="1" applyBorder="1" applyAlignment="1">
      <alignment horizontal="center" vertical="center" wrapText="1"/>
    </xf>
    <xf numFmtId="176" fontId="24" fillId="0" borderId="23" xfId="43" applyNumberFormat="1" applyFont="1" applyFill="1" applyBorder="1" applyAlignment="1">
      <alignment horizontal="center" vertical="center" wrapText="1"/>
    </xf>
    <xf numFmtId="176" fontId="23" fillId="0" borderId="24" xfId="43" applyNumberFormat="1" applyFont="1" applyFill="1" applyBorder="1" applyAlignment="1">
      <alignment horizontal="center" vertical="center" wrapText="1"/>
    </xf>
    <xf numFmtId="176" fontId="23" fillId="0" borderId="25" xfId="43" applyNumberFormat="1" applyFont="1" applyFill="1" applyBorder="1" applyAlignment="1">
      <alignment horizontal="center" vertical="center" wrapText="1"/>
    </xf>
    <xf numFmtId="38" fontId="23" fillId="0" borderId="0" xfId="43" applyFont="1" applyFill="1" applyBorder="1" applyAlignment="1">
      <alignment horizontal="left" vertical="top" wrapText="1"/>
    </xf>
    <xf numFmtId="0" fontId="24" fillId="0" borderId="0" xfId="0" applyFont="1" applyAlignment="1">
      <alignment horizontal="left" vertical="top" wrapText="1"/>
    </xf>
    <xf numFmtId="38" fontId="18" fillId="0" borderId="26" xfId="43" applyFont="1" applyBorder="1" applyAlignment="1">
      <alignment horizontal="left" vertical="center"/>
    </xf>
    <xf numFmtId="38" fontId="18" fillId="0" borderId="27" xfId="43" applyFont="1" applyBorder="1" applyAlignment="1">
      <alignment horizontal="left" vertical="center" wrapText="1"/>
    </xf>
    <xf numFmtId="38" fontId="18" fillId="0" borderId="27" xfId="43" applyFont="1" applyBorder="1" applyAlignment="1">
      <alignment horizontal="left" vertical="center"/>
    </xf>
    <xf numFmtId="38" fontId="18" fillId="0" borderId="28" xfId="43" applyFont="1" applyBorder="1" applyAlignment="1">
      <alignment horizontal="left" vertical="center"/>
    </xf>
    <xf numFmtId="38" fontId="25" fillId="0" borderId="0" xfId="43" applyFont="1" applyFill="1">
      <alignment vertical="center"/>
    </xf>
    <xf numFmtId="38" fontId="18" fillId="0" borderId="0" xfId="43" applyFont="1" applyFill="1">
      <alignment vertical="center"/>
    </xf>
    <xf numFmtId="38" fontId="26" fillId="0" borderId="0" xfId="43" applyFont="1" applyFill="1">
      <alignment vertical="center"/>
    </xf>
    <xf numFmtId="38" fontId="1" fillId="24" borderId="29" xfId="43" applyFont="1" applyFill="1" applyBorder="1" applyAlignment="1" applyProtection="1">
      <alignment horizontal="center" vertical="center" shrinkToFit="1"/>
      <protection locked="0"/>
    </xf>
    <xf numFmtId="38" fontId="1" fillId="24" borderId="13" xfId="43" applyFont="1" applyFill="1" applyBorder="1" applyAlignment="1" applyProtection="1">
      <alignment horizontal="center" vertical="center"/>
      <protection locked="0"/>
    </xf>
    <xf numFmtId="176" fontId="1" fillId="0" borderId="16" xfId="43" applyNumberFormat="1" applyFont="1" applyBorder="1" applyAlignment="1">
      <alignment horizontal="center" wrapText="1"/>
    </xf>
    <xf numFmtId="176" fontId="21" fillId="0" borderId="30" xfId="43" applyNumberFormat="1" applyFont="1" applyFill="1" applyBorder="1" applyAlignment="1" applyProtection="1">
      <alignment horizontal="center"/>
      <protection locked="0"/>
    </xf>
    <xf numFmtId="176" fontId="23" fillId="25" borderId="30" xfId="43" applyNumberFormat="1" applyFont="1" applyFill="1" applyBorder="1" applyAlignment="1" applyProtection="1">
      <protection locked="0"/>
    </xf>
    <xf numFmtId="176" fontId="23" fillId="25" borderId="31" xfId="43" applyNumberFormat="1" applyFont="1" applyFill="1" applyBorder="1" applyAlignment="1" applyProtection="1">
      <protection locked="0"/>
    </xf>
    <xf numFmtId="176" fontId="23" fillId="25" borderId="32" xfId="43" applyNumberFormat="1" applyFont="1" applyFill="1" applyBorder="1" applyAlignment="1" applyProtection="1">
      <protection locked="0"/>
    </xf>
    <xf numFmtId="176" fontId="23" fillId="25" borderId="33" xfId="43" applyNumberFormat="1" applyFont="1" applyFill="1" applyBorder="1" applyAlignment="1" applyProtection="1">
      <protection locked="0"/>
    </xf>
    <xf numFmtId="176" fontId="23" fillId="0" borderId="34" xfId="43" applyNumberFormat="1" applyFont="1" applyFill="1" applyBorder="1" applyAlignment="1"/>
    <xf numFmtId="176" fontId="23" fillId="0" borderId="35" xfId="43" applyNumberFormat="1" applyFont="1" applyBorder="1" applyAlignment="1"/>
    <xf numFmtId="176" fontId="23" fillId="25" borderId="36" xfId="43" applyNumberFormat="1" applyFont="1" applyFill="1" applyBorder="1" applyAlignment="1" applyProtection="1">
      <protection locked="0"/>
    </xf>
    <xf numFmtId="176" fontId="23" fillId="0" borderId="37" xfId="43" applyNumberFormat="1" applyFont="1" applyFill="1" applyBorder="1" applyAlignment="1" applyProtection="1">
      <protection locked="0"/>
    </xf>
    <xf numFmtId="176" fontId="23" fillId="25" borderId="38" xfId="43" applyNumberFormat="1" applyFont="1" applyFill="1" applyBorder="1" applyAlignment="1" applyProtection="1">
      <protection locked="0"/>
    </xf>
    <xf numFmtId="176" fontId="23" fillId="0" borderId="39" xfId="43" applyNumberFormat="1" applyFont="1" applyFill="1" applyBorder="1" applyAlignment="1">
      <alignment horizontal="center" vertical="center" wrapText="1"/>
    </xf>
    <xf numFmtId="176" fontId="23" fillId="0" borderId="40" xfId="43" applyNumberFormat="1" applyFont="1" applyFill="1" applyBorder="1" applyAlignment="1">
      <alignment horizontal="center" vertical="center" wrapText="1"/>
    </xf>
    <xf numFmtId="176" fontId="23" fillId="0" borderId="41" xfId="43" applyNumberFormat="1" applyFont="1" applyFill="1" applyBorder="1" applyAlignment="1">
      <alignment horizontal="center" vertical="center" wrapText="1"/>
    </xf>
    <xf numFmtId="38" fontId="18" fillId="0" borderId="42" xfId="43" applyFont="1" applyBorder="1" applyAlignment="1">
      <alignment horizontal="left" vertical="center"/>
    </xf>
    <xf numFmtId="38" fontId="18" fillId="0" borderId="43" xfId="43" applyFont="1" applyBorder="1" applyAlignment="1">
      <alignment horizontal="left" vertical="center" wrapText="1"/>
    </xf>
    <xf numFmtId="38" fontId="18" fillId="0" borderId="43" xfId="43" applyFont="1" applyBorder="1" applyAlignment="1">
      <alignment horizontal="left" vertical="center"/>
    </xf>
    <xf numFmtId="38" fontId="18" fillId="0" borderId="44" xfId="43" applyFont="1" applyBorder="1" applyAlignment="1">
      <alignment horizontal="left" vertical="center"/>
    </xf>
    <xf numFmtId="38" fontId="1" fillId="24" borderId="45" xfId="43" applyFont="1" applyFill="1" applyBorder="1" applyAlignment="1" applyProtection="1">
      <alignment horizontal="center" vertical="center" shrinkToFit="1"/>
      <protection locked="0"/>
    </xf>
    <xf numFmtId="38" fontId="1" fillId="24" borderId="43" xfId="43" applyFont="1" applyFill="1" applyBorder="1" applyAlignment="1" applyProtection="1">
      <alignment horizontal="center" vertical="center"/>
      <protection locked="0"/>
    </xf>
    <xf numFmtId="176" fontId="1" fillId="0" borderId="39" xfId="43" applyNumberFormat="1" applyFont="1" applyBorder="1" applyAlignment="1">
      <alignment horizontal="center" wrapText="1"/>
    </xf>
    <xf numFmtId="176" fontId="21" fillId="0" borderId="46" xfId="43" applyNumberFormat="1" applyFont="1" applyFill="1" applyBorder="1" applyAlignment="1" applyProtection="1">
      <alignment horizontal="center"/>
      <protection locked="0"/>
    </xf>
    <xf numFmtId="176" fontId="23" fillId="25" borderId="46" xfId="43" applyNumberFormat="1" applyFont="1" applyFill="1" applyBorder="1" applyAlignment="1" applyProtection="1">
      <protection locked="0"/>
    </xf>
    <xf numFmtId="176" fontId="23" fillId="25" borderId="47" xfId="43" applyNumberFormat="1" applyFont="1" applyFill="1" applyBorder="1" applyAlignment="1" applyProtection="1">
      <protection locked="0"/>
    </xf>
    <xf numFmtId="176" fontId="23" fillId="25" borderId="48" xfId="43" applyNumberFormat="1" applyFont="1" applyFill="1" applyBorder="1" applyAlignment="1" applyProtection="1">
      <protection locked="0"/>
    </xf>
    <xf numFmtId="176" fontId="23" fillId="25" borderId="49" xfId="43" applyNumberFormat="1" applyFont="1" applyFill="1" applyBorder="1" applyAlignment="1" applyProtection="1">
      <protection locked="0"/>
    </xf>
    <xf numFmtId="176" fontId="23" fillId="0" borderId="50" xfId="43" applyNumberFormat="1" applyFont="1" applyFill="1" applyBorder="1" applyAlignment="1"/>
    <xf numFmtId="176" fontId="23" fillId="0" borderId="15" xfId="43" applyNumberFormat="1" applyFont="1" applyBorder="1" applyAlignment="1"/>
    <xf numFmtId="176" fontId="23" fillId="25" borderId="51" xfId="43" applyNumberFormat="1" applyFont="1" applyFill="1" applyBorder="1" applyAlignment="1" applyProtection="1">
      <protection locked="0"/>
    </xf>
    <xf numFmtId="176" fontId="23" fillId="0" borderId="41" xfId="43" applyNumberFormat="1" applyFont="1" applyFill="1" applyBorder="1" applyAlignment="1" applyProtection="1">
      <protection locked="0"/>
    </xf>
    <xf numFmtId="176" fontId="23" fillId="25" borderId="52" xfId="43" applyNumberFormat="1" applyFont="1" applyFill="1" applyBorder="1" applyAlignment="1" applyProtection="1">
      <protection locked="0"/>
    </xf>
    <xf numFmtId="38" fontId="25" fillId="0" borderId="0" xfId="43" applyFont="1" applyFill="1" applyAlignment="1">
      <alignment vertical="center" shrinkToFit="1"/>
    </xf>
    <xf numFmtId="38" fontId="1" fillId="0" borderId="29" xfId="43" applyFont="1" applyFill="1" applyBorder="1" applyAlignment="1">
      <alignment vertical="center" shrinkToFit="1"/>
    </xf>
    <xf numFmtId="38" fontId="1" fillId="24" borderId="53" xfId="43" applyFont="1" applyFill="1" applyBorder="1" applyAlignment="1" applyProtection="1">
      <alignment horizontal="center" vertical="center"/>
      <protection locked="0"/>
    </xf>
    <xf numFmtId="176" fontId="21" fillId="0" borderId="54" xfId="43" applyNumberFormat="1" applyFont="1" applyFill="1" applyBorder="1" applyAlignment="1" applyProtection="1">
      <alignment horizontal="center"/>
      <protection locked="0"/>
    </xf>
    <xf numFmtId="176" fontId="23" fillId="25" borderId="54" xfId="43" applyNumberFormat="1" applyFont="1" applyFill="1" applyBorder="1" applyAlignment="1" applyProtection="1">
      <protection locked="0"/>
    </xf>
    <xf numFmtId="176" fontId="23" fillId="25" borderId="55" xfId="43" applyNumberFormat="1" applyFont="1" applyFill="1" applyBorder="1" applyAlignment="1" applyProtection="1">
      <protection locked="0"/>
    </xf>
    <xf numFmtId="176" fontId="23" fillId="25" borderId="56" xfId="43" applyNumberFormat="1" applyFont="1" applyFill="1" applyBorder="1" applyAlignment="1" applyProtection="1">
      <protection locked="0"/>
    </xf>
    <xf numFmtId="176" fontId="23" fillId="25" borderId="57" xfId="43" applyNumberFormat="1" applyFont="1" applyFill="1" applyBorder="1" applyAlignment="1" applyProtection="1">
      <protection locked="0"/>
    </xf>
    <xf numFmtId="176" fontId="23" fillId="0" borderId="58" xfId="43" applyNumberFormat="1" applyFont="1" applyFill="1" applyBorder="1" applyAlignment="1"/>
    <xf numFmtId="176" fontId="23" fillId="0" borderId="59" xfId="43" applyNumberFormat="1" applyFont="1" applyBorder="1" applyAlignment="1"/>
    <xf numFmtId="176" fontId="23" fillId="25" borderId="60" xfId="43" applyNumberFormat="1" applyFont="1" applyFill="1" applyBorder="1" applyAlignment="1" applyProtection="1">
      <protection locked="0"/>
    </xf>
    <xf numFmtId="176" fontId="23" fillId="0" borderId="61" xfId="43" applyNumberFormat="1" applyFont="1" applyFill="1" applyBorder="1" applyAlignment="1" applyProtection="1">
      <protection locked="0"/>
    </xf>
    <xf numFmtId="176" fontId="23" fillId="0" borderId="62" xfId="43" applyNumberFormat="1" applyFont="1" applyFill="1" applyBorder="1" applyAlignment="1">
      <alignment horizontal="center" vertical="center" wrapText="1"/>
    </xf>
    <xf numFmtId="176" fontId="23" fillId="0" borderId="63" xfId="43" applyNumberFormat="1" applyFont="1" applyFill="1" applyBorder="1" applyAlignment="1">
      <alignment horizontal="center" vertical="center" wrapText="1"/>
    </xf>
    <xf numFmtId="38" fontId="18" fillId="0" borderId="0" xfId="43" applyFont="1" applyFill="1" applyAlignment="1">
      <alignment vertical="center" shrinkToFit="1"/>
    </xf>
    <xf numFmtId="38" fontId="1" fillId="24" borderId="13" xfId="43" applyFont="1" applyFill="1" applyBorder="1" applyAlignment="1" applyProtection="1">
      <alignment horizontal="left" vertical="center" wrapText="1"/>
      <protection locked="0"/>
    </xf>
    <xf numFmtId="38" fontId="1" fillId="24" borderId="13" xfId="43" applyFont="1" applyFill="1" applyBorder="1" applyAlignment="1" applyProtection="1">
      <alignment horizontal="center" vertical="center" wrapText="1"/>
      <protection locked="0"/>
    </xf>
    <xf numFmtId="176" fontId="21" fillId="0" borderId="62" xfId="43" applyNumberFormat="1" applyFont="1" applyFill="1" applyBorder="1" applyAlignment="1" applyProtection="1">
      <alignment horizontal="center"/>
      <protection locked="0"/>
    </xf>
    <xf numFmtId="176" fontId="23" fillId="25" borderId="63" xfId="43" applyNumberFormat="1" applyFont="1" applyFill="1" applyBorder="1" applyAlignment="1" applyProtection="1">
      <protection locked="0"/>
    </xf>
    <xf numFmtId="176" fontId="23" fillId="25" borderId="64" xfId="43" applyNumberFormat="1" applyFont="1" applyFill="1" applyBorder="1" applyAlignment="1" applyProtection="1">
      <protection locked="0"/>
    </xf>
    <xf numFmtId="176" fontId="23" fillId="25" borderId="65" xfId="43" applyNumberFormat="1" applyFont="1" applyFill="1" applyBorder="1" applyAlignment="1" applyProtection="1">
      <protection locked="0"/>
    </xf>
    <xf numFmtId="176" fontId="23" fillId="25" borderId="66" xfId="43" applyNumberFormat="1" applyFont="1" applyFill="1" applyBorder="1" applyAlignment="1" applyProtection="1">
      <protection locked="0"/>
    </xf>
    <xf numFmtId="176" fontId="23" fillId="0" borderId="67" xfId="43" applyNumberFormat="1" applyFont="1" applyFill="1" applyBorder="1" applyAlignment="1"/>
    <xf numFmtId="176" fontId="23" fillId="0" borderId="11" xfId="43" applyNumberFormat="1" applyFont="1" applyBorder="1" applyAlignment="1"/>
    <xf numFmtId="176" fontId="23" fillId="25" borderId="68" xfId="43" applyNumberFormat="1" applyFont="1" applyFill="1" applyBorder="1" applyAlignment="1" applyProtection="1">
      <protection locked="0"/>
    </xf>
    <xf numFmtId="176" fontId="23" fillId="26" borderId="46" xfId="43" applyNumberFormat="1" applyFont="1" applyFill="1" applyBorder="1" applyAlignment="1" applyProtection="1">
      <protection locked="0"/>
    </xf>
    <xf numFmtId="176" fontId="23" fillId="26" borderId="41" xfId="43" applyNumberFormat="1" applyFont="1" applyFill="1" applyBorder="1" applyAlignment="1" applyProtection="1">
      <alignment horizontal="center" vertical="center"/>
      <protection locked="0"/>
    </xf>
    <xf numFmtId="38" fontId="18" fillId="0" borderId="67" xfId="43" applyFont="1" applyBorder="1" applyAlignment="1">
      <alignment horizontal="left" vertical="center"/>
    </xf>
    <xf numFmtId="38" fontId="18" fillId="0" borderId="45" xfId="43" applyFont="1" applyBorder="1" applyAlignment="1">
      <alignment horizontal="left" vertical="center" wrapText="1"/>
    </xf>
    <xf numFmtId="38" fontId="18" fillId="0" borderId="45" xfId="43" applyFont="1" applyBorder="1" applyAlignment="1">
      <alignment horizontal="left" vertical="center"/>
    </xf>
    <xf numFmtId="38" fontId="18" fillId="0" borderId="69" xfId="43" applyFont="1" applyBorder="1" applyAlignment="1">
      <alignment horizontal="left" vertical="center"/>
    </xf>
    <xf numFmtId="38" fontId="27" fillId="0" borderId="0" xfId="43" applyFont="1" applyFill="1">
      <alignment vertical="center"/>
    </xf>
    <xf numFmtId="38" fontId="20" fillId="0" borderId="70" xfId="43" applyFont="1" applyBorder="1" applyAlignment="1">
      <alignment horizontal="center" vertical="center" shrinkToFit="1"/>
    </xf>
    <xf numFmtId="38" fontId="1" fillId="24" borderId="43" xfId="43" applyFont="1" applyFill="1" applyBorder="1" applyAlignment="1" applyProtection="1">
      <alignment horizontal="left" vertical="center" wrapText="1"/>
      <protection locked="0"/>
    </xf>
    <xf numFmtId="38" fontId="1" fillId="24" borderId="43" xfId="43" applyFont="1" applyFill="1" applyBorder="1" applyAlignment="1" applyProtection="1">
      <alignment horizontal="center" vertical="center" wrapText="1"/>
      <protection locked="0"/>
    </xf>
    <xf numFmtId="176" fontId="21" fillId="0" borderId="71" xfId="43" applyNumberFormat="1" applyFont="1" applyFill="1" applyBorder="1" applyAlignment="1" applyProtection="1">
      <alignment horizontal="center"/>
      <protection locked="0"/>
    </xf>
    <xf numFmtId="177" fontId="18" fillId="0" borderId="20" xfId="43" applyNumberFormat="1" applyFont="1" applyBorder="1">
      <alignment vertical="center"/>
    </xf>
    <xf numFmtId="38" fontId="18" fillId="0" borderId="43" xfId="43" applyNumberFormat="1" applyFont="1" applyBorder="1">
      <alignment vertical="center"/>
    </xf>
    <xf numFmtId="38" fontId="18" fillId="0" borderId="29" xfId="43" applyNumberFormat="1" applyFont="1" applyBorder="1">
      <alignment vertical="center"/>
    </xf>
    <xf numFmtId="177" fontId="18" fillId="0" borderId="29" xfId="43" applyNumberFormat="1" applyFont="1" applyBorder="1">
      <alignment vertical="center"/>
    </xf>
    <xf numFmtId="177" fontId="18" fillId="25" borderId="29" xfId="43" applyNumberFormat="1" applyFont="1" applyFill="1" applyBorder="1" applyProtection="1">
      <alignment vertical="center"/>
      <protection locked="0"/>
    </xf>
    <xf numFmtId="177" fontId="18" fillId="0" borderId="44" xfId="43" applyNumberFormat="1" applyFont="1" applyBorder="1" applyAlignment="1">
      <alignment vertical="center" shrinkToFit="1"/>
    </xf>
    <xf numFmtId="38" fontId="18" fillId="0" borderId="0" xfId="43" applyFont="1" applyFill="1" applyAlignment="1">
      <alignment vertical="center" wrapText="1"/>
    </xf>
    <xf numFmtId="38" fontId="18" fillId="0" borderId="44" xfId="43" applyFont="1" applyBorder="1" applyAlignment="1">
      <alignment horizontal="center" vertical="center"/>
    </xf>
    <xf numFmtId="177" fontId="18" fillId="0" borderId="0" xfId="43" applyNumberFormat="1" applyFont="1" applyFill="1" applyAlignment="1">
      <alignment vertical="center" shrinkToFit="1"/>
    </xf>
    <xf numFmtId="177" fontId="18" fillId="0" borderId="0" xfId="43" applyNumberFormat="1" applyFont="1" applyFill="1">
      <alignment vertical="center"/>
    </xf>
    <xf numFmtId="38" fontId="18" fillId="0" borderId="0" xfId="43" applyFont="1" applyFill="1" applyAlignment="1">
      <alignment horizontal="center" vertical="center"/>
    </xf>
    <xf numFmtId="38" fontId="20" fillId="0" borderId="13" xfId="43" applyFont="1" applyBorder="1" applyAlignment="1">
      <alignment horizontal="center" vertical="center" shrinkToFit="1"/>
    </xf>
    <xf numFmtId="38" fontId="1" fillId="24" borderId="53" xfId="43" applyFont="1" applyFill="1" applyBorder="1" applyAlignment="1" applyProtection="1">
      <alignment horizontal="left" vertical="center" wrapText="1"/>
      <protection locked="0"/>
    </xf>
    <xf numFmtId="38" fontId="18" fillId="0" borderId="44" xfId="43" applyFont="1" applyBorder="1" applyAlignment="1">
      <alignment vertical="center"/>
    </xf>
    <xf numFmtId="38" fontId="18" fillId="0" borderId="0" xfId="43" applyFont="1" applyFill="1" applyAlignment="1">
      <alignment horizontal="left" vertical="center"/>
    </xf>
    <xf numFmtId="38" fontId="20" fillId="0" borderId="43" xfId="43" applyFont="1" applyBorder="1" applyAlignment="1">
      <alignment horizontal="center" vertical="center" shrinkToFit="1"/>
    </xf>
    <xf numFmtId="176" fontId="1" fillId="0" borderId="0" xfId="43" applyNumberFormat="1" applyFont="1" applyFill="1" applyBorder="1" applyAlignment="1">
      <alignment horizontal="center"/>
    </xf>
    <xf numFmtId="38" fontId="18" fillId="0" borderId="72" xfId="43" applyFont="1" applyBorder="1" applyAlignment="1">
      <alignment horizontal="left" vertical="center"/>
    </xf>
    <xf numFmtId="38" fontId="18" fillId="0" borderId="73" xfId="43" applyFont="1" applyBorder="1" applyAlignment="1">
      <alignment horizontal="left" vertical="center"/>
    </xf>
    <xf numFmtId="38" fontId="18" fillId="0" borderId="74" xfId="43" applyFont="1" applyBorder="1" applyAlignment="1">
      <alignment vertical="center"/>
    </xf>
    <xf numFmtId="38" fontId="24" fillId="0" borderId="0" xfId="43" applyFont="1">
      <alignment vertical="center"/>
    </xf>
    <xf numFmtId="38" fontId="20" fillId="0" borderId="53" xfId="43" applyFont="1" applyBorder="1" applyAlignment="1">
      <alignment horizontal="center" vertical="center" shrinkToFit="1"/>
    </xf>
    <xf numFmtId="38" fontId="1" fillId="0" borderId="0" xfId="43" applyFont="1" applyFill="1" applyBorder="1" applyAlignment="1">
      <alignment horizontal="center" vertical="center" shrinkToFit="1"/>
    </xf>
    <xf numFmtId="38" fontId="1" fillId="26" borderId="0" xfId="43" applyFont="1" applyFill="1" applyBorder="1" applyAlignment="1" applyProtection="1">
      <alignment horizontal="center" vertical="center"/>
      <protection locked="0"/>
    </xf>
    <xf numFmtId="38" fontId="28" fillId="0" borderId="0" xfId="43" applyFont="1" applyBorder="1" applyAlignment="1">
      <alignment vertical="center" wrapText="1"/>
    </xf>
    <xf numFmtId="177" fontId="18" fillId="26" borderId="0" xfId="43" applyNumberFormat="1" applyFont="1" applyFill="1" applyBorder="1" applyAlignment="1" applyProtection="1">
      <alignment horizontal="center" vertical="center"/>
      <protection locked="0"/>
    </xf>
    <xf numFmtId="38" fontId="1" fillId="0" borderId="18" xfId="43" applyFont="1" applyBorder="1" applyAlignment="1">
      <alignment horizontal="center" vertical="center" shrinkToFit="1"/>
    </xf>
    <xf numFmtId="38" fontId="1" fillId="25" borderId="75" xfId="43" applyFont="1" applyFill="1" applyBorder="1" applyAlignment="1" applyProtection="1">
      <alignment horizontal="center" vertical="center"/>
      <protection locked="0"/>
    </xf>
    <xf numFmtId="38" fontId="1" fillId="24" borderId="53" xfId="43" applyFont="1" applyFill="1" applyBorder="1" applyAlignment="1" applyProtection="1">
      <alignment horizontal="center" vertical="center" wrapText="1"/>
      <protection locked="0"/>
    </xf>
    <xf numFmtId="176" fontId="1" fillId="0" borderId="62" xfId="43" applyNumberFormat="1" applyFont="1" applyBorder="1" applyAlignment="1">
      <alignment horizontal="center" wrapText="1"/>
    </xf>
    <xf numFmtId="176" fontId="23" fillId="25" borderId="76" xfId="43" applyNumberFormat="1" applyFont="1" applyFill="1" applyBorder="1" applyAlignment="1" applyProtection="1">
      <protection locked="0"/>
    </xf>
    <xf numFmtId="176" fontId="23" fillId="26" borderId="77" xfId="43" applyNumberFormat="1" applyFont="1" applyFill="1" applyBorder="1" applyAlignment="1" applyProtection="1">
      <protection locked="0"/>
    </xf>
    <xf numFmtId="176" fontId="23" fillId="26" borderId="78" xfId="43" applyNumberFormat="1" applyFont="1" applyFill="1" applyBorder="1" applyAlignment="1" applyProtection="1">
      <alignment horizontal="center" vertical="center"/>
      <protection locked="0"/>
    </xf>
    <xf numFmtId="38" fontId="1" fillId="0" borderId="79" xfId="43" applyFont="1" applyBorder="1" applyAlignment="1">
      <alignment horizontal="center" vertical="center" shrinkToFit="1"/>
    </xf>
    <xf numFmtId="38" fontId="1" fillId="25" borderId="80" xfId="43" applyFont="1" applyFill="1" applyBorder="1" applyAlignment="1" applyProtection="1">
      <alignment horizontal="center" vertical="center"/>
      <protection locked="0"/>
    </xf>
    <xf numFmtId="176" fontId="21" fillId="0" borderId="47" xfId="43" applyNumberFormat="1" applyFont="1" applyFill="1" applyBorder="1" applyAlignment="1">
      <alignment horizontal="center" wrapText="1"/>
    </xf>
    <xf numFmtId="176" fontId="21" fillId="0" borderId="71" xfId="43" applyNumberFormat="1" applyFont="1" applyFill="1" applyBorder="1" applyAlignment="1">
      <alignment horizontal="center"/>
    </xf>
    <xf numFmtId="176" fontId="23" fillId="0" borderId="46" xfId="43" applyNumberFormat="1" applyFont="1" applyFill="1" applyBorder="1" applyAlignment="1">
      <alignment shrinkToFit="1"/>
    </xf>
    <xf numFmtId="176" fontId="23" fillId="0" borderId="47" xfId="43" applyNumberFormat="1" applyFont="1" applyFill="1" applyBorder="1" applyAlignment="1">
      <alignment shrinkToFit="1"/>
    </xf>
    <xf numFmtId="176" fontId="23" fillId="0" borderId="48" xfId="43" applyNumberFormat="1" applyFont="1" applyFill="1" applyBorder="1" applyAlignment="1">
      <alignment shrinkToFit="1"/>
    </xf>
    <xf numFmtId="176" fontId="23" fillId="0" borderId="49" xfId="43" applyNumberFormat="1" applyFont="1" applyFill="1" applyBorder="1" applyAlignment="1">
      <alignment shrinkToFit="1"/>
    </xf>
    <xf numFmtId="176" fontId="23" fillId="0" borderId="50" xfId="43" applyNumberFormat="1" applyFont="1" applyFill="1" applyBorder="1" applyAlignment="1">
      <alignment horizontal="right" shrinkToFit="1"/>
    </xf>
    <xf numFmtId="176" fontId="23" fillId="0" borderId="15" xfId="43" applyNumberFormat="1" applyFont="1" applyBorder="1" applyAlignment="1">
      <alignment shrinkToFit="1"/>
    </xf>
    <xf numFmtId="176" fontId="23" fillId="0" borderId="81" xfId="43" applyNumberFormat="1" applyFont="1" applyBorder="1" applyAlignment="1"/>
    <xf numFmtId="176" fontId="23" fillId="0" borderId="0" xfId="43" applyNumberFormat="1" applyFont="1" applyBorder="1" applyAlignment="1"/>
    <xf numFmtId="38" fontId="1" fillId="0" borderId="82" xfId="43" applyFont="1" applyBorder="1" applyAlignment="1">
      <alignment horizontal="center" vertical="center" shrinkToFit="1"/>
    </xf>
    <xf numFmtId="38" fontId="1" fillId="0" borderId="83" xfId="43" applyFont="1" applyBorder="1">
      <alignment vertical="center"/>
    </xf>
    <xf numFmtId="176" fontId="21" fillId="0" borderId="47" xfId="43" applyNumberFormat="1" applyFont="1" applyBorder="1" applyAlignment="1">
      <alignment horizontal="center" vertical="center"/>
    </xf>
    <xf numFmtId="176" fontId="21" fillId="0" borderId="71" xfId="43" applyNumberFormat="1" applyFont="1" applyBorder="1" applyAlignment="1">
      <alignment horizontal="center" vertical="center"/>
    </xf>
    <xf numFmtId="176" fontId="23" fillId="0" borderId="84" xfId="43" applyNumberFormat="1" applyFont="1" applyBorder="1" applyAlignment="1">
      <alignment shrinkToFit="1"/>
    </xf>
    <xf numFmtId="176" fontId="23" fillId="0" borderId="85" xfId="43" applyNumberFormat="1" applyFont="1" applyBorder="1" applyAlignment="1">
      <alignment shrinkToFit="1"/>
    </xf>
    <xf numFmtId="176" fontId="23" fillId="0" borderId="86" xfId="43" applyNumberFormat="1" applyFont="1" applyBorder="1" applyAlignment="1"/>
    <xf numFmtId="176" fontId="23" fillId="0" borderId="0" xfId="43" applyNumberFormat="1" applyFont="1" applyAlignment="1">
      <alignment shrinkToFit="1"/>
    </xf>
    <xf numFmtId="176" fontId="1" fillId="0" borderId="0" xfId="43" applyNumberFormat="1" applyFont="1" applyAlignment="1">
      <alignment horizontal="center" shrinkToFit="1"/>
    </xf>
    <xf numFmtId="176" fontId="1" fillId="0" borderId="0" xfId="43" applyNumberFormat="1" applyFont="1" applyAlignment="1">
      <alignment horizontal="left"/>
    </xf>
    <xf numFmtId="176" fontId="1" fillId="0" borderId="0" xfId="43" applyNumberFormat="1" applyFont="1" applyAlignment="1">
      <alignment shrinkToFit="1"/>
    </xf>
    <xf numFmtId="176" fontId="1" fillId="0" borderId="0" xfId="43" applyNumberFormat="1" applyFont="1" applyAlignment="1">
      <alignment wrapText="1"/>
    </xf>
    <xf numFmtId="176" fontId="21" fillId="27" borderId="0" xfId="43" applyNumberFormat="1" applyFont="1" applyFill="1" applyBorder="1" applyAlignment="1" applyProtection="1">
      <protection locked="0"/>
    </xf>
    <xf numFmtId="38" fontId="0" fillId="0" borderId="0" xfId="43" applyFont="1" applyBorder="1">
      <alignment vertical="center"/>
    </xf>
    <xf numFmtId="176" fontId="0" fillId="0" borderId="0" xfId="43" applyNumberFormat="1" applyFont="1" applyAlignment="1"/>
    <xf numFmtId="38" fontId="29" fillId="0" borderId="10" xfId="43" applyFont="1" applyBorder="1" applyAlignment="1">
      <alignment horizontal="center" vertical="center" shrinkToFit="1"/>
    </xf>
    <xf numFmtId="176" fontId="30" fillId="0" borderId="0" xfId="43" applyNumberFormat="1" applyFont="1" applyBorder="1" applyAlignment="1"/>
    <xf numFmtId="176" fontId="30" fillId="0" borderId="11" xfId="43" applyNumberFormat="1" applyFont="1" applyBorder="1" applyAlignment="1"/>
    <xf numFmtId="38" fontId="30" fillId="0" borderId="0" xfId="43" applyFont="1" applyBorder="1">
      <alignment vertical="center"/>
    </xf>
    <xf numFmtId="38" fontId="29" fillId="0" borderId="12" xfId="43" applyFont="1" applyBorder="1" applyAlignment="1">
      <alignment horizontal="center" vertical="center" shrinkToFit="1"/>
    </xf>
    <xf numFmtId="38" fontId="29" fillId="0" borderId="0" xfId="43" applyFont="1">
      <alignment vertical="center"/>
    </xf>
    <xf numFmtId="38" fontId="31" fillId="0" borderId="0" xfId="43" applyFont="1">
      <alignment vertical="center"/>
    </xf>
    <xf numFmtId="38" fontId="0" fillId="0" borderId="13" xfId="43" applyFont="1" applyFill="1" applyBorder="1" applyAlignment="1">
      <alignment horizontal="center" vertical="center" wrapText="1" shrinkToFit="1"/>
    </xf>
    <xf numFmtId="38" fontId="0" fillId="0" borderId="14" xfId="43" applyFont="1" applyFill="1" applyBorder="1" applyAlignment="1">
      <alignment vertical="center" shrinkToFit="1"/>
    </xf>
    <xf numFmtId="176" fontId="32" fillId="0" borderId="15" xfId="43" applyNumberFormat="1" applyFont="1" applyBorder="1" applyAlignment="1">
      <alignment horizontal="center" vertical="center" wrapText="1" shrinkToFit="1"/>
    </xf>
    <xf numFmtId="176" fontId="32" fillId="0" borderId="16" xfId="43" applyNumberFormat="1" applyFont="1" applyBorder="1" applyAlignment="1">
      <alignment horizontal="center" vertical="center" shrinkToFit="1"/>
    </xf>
    <xf numFmtId="176" fontId="32" fillId="0" borderId="14" xfId="43" applyNumberFormat="1" applyFont="1" applyFill="1" applyBorder="1" applyAlignment="1">
      <alignment horizontal="center"/>
    </xf>
    <xf numFmtId="176" fontId="32" fillId="0" borderId="17" xfId="43" applyNumberFormat="1" applyFont="1" applyFill="1" applyBorder="1" applyAlignment="1">
      <alignment horizontal="center"/>
    </xf>
    <xf numFmtId="176" fontId="32" fillId="0" borderId="18" xfId="43" applyNumberFormat="1" applyFont="1" applyFill="1" applyBorder="1" applyAlignment="1">
      <alignment horizontal="center"/>
    </xf>
    <xf numFmtId="176" fontId="32" fillId="0" borderId="19" xfId="43" applyNumberFormat="1" applyFont="1" applyFill="1" applyBorder="1" applyAlignment="1">
      <alignment horizontal="center"/>
    </xf>
    <xf numFmtId="176" fontId="32" fillId="0" borderId="20" xfId="43" applyNumberFormat="1" applyFont="1" applyFill="1" applyBorder="1" applyAlignment="1">
      <alignment horizontal="center" vertical="center"/>
    </xf>
    <xf numFmtId="176" fontId="32" fillId="0" borderId="21" xfId="43" applyNumberFormat="1" applyFont="1" applyFill="1" applyBorder="1" applyAlignment="1">
      <alignment horizontal="center" vertical="center"/>
    </xf>
    <xf numFmtId="176" fontId="32" fillId="0" borderId="22" xfId="43" applyNumberFormat="1" applyFont="1" applyFill="1" applyBorder="1" applyAlignment="1">
      <alignment horizontal="center" vertical="center" wrapText="1"/>
    </xf>
    <xf numFmtId="176" fontId="32" fillId="0" borderId="14" xfId="43" applyNumberFormat="1" applyFont="1" applyFill="1" applyBorder="1" applyAlignment="1">
      <alignment horizontal="center" vertical="center" wrapText="1"/>
    </xf>
    <xf numFmtId="176" fontId="32" fillId="0" borderId="17" xfId="43" applyNumberFormat="1" applyFont="1" applyFill="1" applyBorder="1" applyAlignment="1">
      <alignment horizontal="center" vertical="center" wrapText="1"/>
    </xf>
    <xf numFmtId="176" fontId="33" fillId="0" borderId="23" xfId="43" applyNumberFormat="1" applyFont="1" applyFill="1" applyBorder="1" applyAlignment="1">
      <alignment horizontal="center" vertical="center" wrapText="1"/>
    </xf>
    <xf numFmtId="176" fontId="32" fillId="0" borderId="24" xfId="43" applyNumberFormat="1" applyFont="1" applyFill="1" applyBorder="1" applyAlignment="1">
      <alignment horizontal="center" vertical="center" wrapText="1"/>
    </xf>
    <xf numFmtId="176" fontId="32" fillId="0" borderId="25" xfId="43" applyNumberFormat="1" applyFont="1" applyFill="1" applyBorder="1" applyAlignment="1">
      <alignment horizontal="center" vertical="center" wrapText="1"/>
    </xf>
    <xf numFmtId="38" fontId="32" fillId="0" borderId="0" xfId="43" applyFont="1" applyFill="1" applyBorder="1" applyAlignment="1">
      <alignment horizontal="left" vertical="top" wrapText="1"/>
    </xf>
    <xf numFmtId="0" fontId="33" fillId="0" borderId="0" xfId="0" applyFont="1" applyAlignment="1">
      <alignment horizontal="left" vertical="top" wrapText="1"/>
    </xf>
    <xf numFmtId="38" fontId="34" fillId="0" borderId="26" xfId="43" applyFont="1" applyBorder="1" applyAlignment="1">
      <alignment horizontal="left" vertical="center"/>
    </xf>
    <xf numFmtId="38" fontId="34" fillId="0" borderId="27" xfId="43" applyFont="1" applyBorder="1" applyAlignment="1">
      <alignment horizontal="left" vertical="center" wrapText="1"/>
    </xf>
    <xf numFmtId="38" fontId="34" fillId="0" borderId="27" xfId="43" applyFont="1" applyBorder="1" applyAlignment="1">
      <alignment horizontal="left" vertical="center"/>
    </xf>
    <xf numFmtId="38" fontId="34" fillId="0" borderId="28" xfId="43" applyFont="1" applyBorder="1" applyAlignment="1">
      <alignment horizontal="left" vertical="center"/>
    </xf>
    <xf numFmtId="38" fontId="35" fillId="0" borderId="0" xfId="43" applyFont="1" applyFill="1">
      <alignment vertical="center"/>
    </xf>
    <xf numFmtId="38" fontId="34" fillId="0" borderId="0" xfId="43" applyFont="1" applyFill="1">
      <alignment vertical="center"/>
    </xf>
    <xf numFmtId="38" fontId="36" fillId="0" borderId="0" xfId="43" applyFont="1" applyFill="1">
      <alignment vertical="center"/>
    </xf>
    <xf numFmtId="38" fontId="0" fillId="24" borderId="29" xfId="43" applyFont="1" applyFill="1" applyBorder="1" applyAlignment="1" applyProtection="1">
      <alignment horizontal="center" vertical="center" shrinkToFit="1"/>
      <protection locked="0"/>
    </xf>
    <xf numFmtId="38" fontId="0" fillId="24" borderId="13" xfId="43" applyFont="1" applyFill="1" applyBorder="1" applyAlignment="1" applyProtection="1">
      <alignment horizontal="center" vertical="center"/>
      <protection locked="0"/>
    </xf>
    <xf numFmtId="176" fontId="0" fillId="0" borderId="16" xfId="43" applyNumberFormat="1" applyFont="1" applyBorder="1" applyAlignment="1">
      <alignment horizontal="center" wrapText="1"/>
    </xf>
    <xf numFmtId="176" fontId="30" fillId="0" borderId="30" xfId="43" applyNumberFormat="1" applyFont="1" applyFill="1" applyBorder="1" applyAlignment="1" applyProtection="1">
      <alignment horizontal="center"/>
      <protection locked="0"/>
    </xf>
    <xf numFmtId="176" fontId="32" fillId="25" borderId="30" xfId="43" applyNumberFormat="1" applyFont="1" applyFill="1" applyBorder="1" applyAlignment="1" applyProtection="1">
      <protection locked="0"/>
    </xf>
    <xf numFmtId="176" fontId="32" fillId="25" borderId="31" xfId="43" applyNumberFormat="1" applyFont="1" applyFill="1" applyBorder="1" applyAlignment="1" applyProtection="1">
      <protection locked="0"/>
    </xf>
    <xf numFmtId="176" fontId="32" fillId="25" borderId="32" xfId="43" applyNumberFormat="1" applyFont="1" applyFill="1" applyBorder="1" applyAlignment="1" applyProtection="1">
      <protection locked="0"/>
    </xf>
    <xf numFmtId="176" fontId="32" fillId="25" borderId="33" xfId="43" applyNumberFormat="1" applyFont="1" applyFill="1" applyBorder="1" applyAlignment="1" applyProtection="1">
      <protection locked="0"/>
    </xf>
    <xf numFmtId="176" fontId="32" fillId="0" borderId="34" xfId="43" applyNumberFormat="1" applyFont="1" applyFill="1" applyBorder="1" applyAlignment="1"/>
    <xf numFmtId="176" fontId="32" fillId="0" borderId="35" xfId="43" applyNumberFormat="1" applyFont="1" applyBorder="1" applyAlignment="1"/>
    <xf numFmtId="176" fontId="32" fillId="25" borderId="36" xfId="43" applyNumberFormat="1" applyFont="1" applyFill="1" applyBorder="1" applyAlignment="1" applyProtection="1">
      <protection locked="0"/>
    </xf>
    <xf numFmtId="176" fontId="32" fillId="0" borderId="37" xfId="43" applyNumberFormat="1" applyFont="1" applyFill="1" applyBorder="1" applyAlignment="1" applyProtection="1">
      <protection locked="0"/>
    </xf>
    <xf numFmtId="176" fontId="32" fillId="25" borderId="38" xfId="43" applyNumberFormat="1" applyFont="1" applyFill="1" applyBorder="1" applyAlignment="1" applyProtection="1">
      <protection locked="0"/>
    </xf>
    <xf numFmtId="176" fontId="32" fillId="0" borderId="39" xfId="43" applyNumberFormat="1" applyFont="1" applyFill="1" applyBorder="1" applyAlignment="1">
      <alignment horizontal="center" vertical="center" wrapText="1"/>
    </xf>
    <xf numFmtId="176" fontId="32" fillId="0" borderId="40" xfId="43" applyNumberFormat="1" applyFont="1" applyFill="1" applyBorder="1" applyAlignment="1">
      <alignment horizontal="center" vertical="center" wrapText="1"/>
    </xf>
    <xf numFmtId="176" fontId="32" fillId="0" borderId="41" xfId="43" applyNumberFormat="1" applyFont="1" applyFill="1" applyBorder="1" applyAlignment="1">
      <alignment horizontal="center" vertical="center" wrapText="1"/>
    </xf>
    <xf numFmtId="38" fontId="34" fillId="0" borderId="42" xfId="43" applyFont="1" applyBorder="1" applyAlignment="1">
      <alignment horizontal="left" vertical="center"/>
    </xf>
    <xf numFmtId="38" fontId="34" fillId="0" borderId="43" xfId="43" applyFont="1" applyBorder="1" applyAlignment="1">
      <alignment horizontal="left" vertical="center" wrapText="1"/>
    </xf>
    <xf numFmtId="38" fontId="34" fillId="0" borderId="43" xfId="43" applyFont="1" applyBorder="1" applyAlignment="1">
      <alignment horizontal="left" vertical="center"/>
    </xf>
    <xf numFmtId="38" fontId="34" fillId="0" borderId="44" xfId="43" applyFont="1" applyBorder="1" applyAlignment="1">
      <alignment horizontal="left" vertical="center"/>
    </xf>
    <xf numFmtId="38" fontId="0" fillId="24" borderId="45" xfId="43" applyFont="1" applyFill="1" applyBorder="1" applyAlignment="1" applyProtection="1">
      <alignment horizontal="center" vertical="center" shrinkToFit="1"/>
      <protection locked="0"/>
    </xf>
    <xf numFmtId="38" fontId="0" fillId="24" borderId="43" xfId="43" applyFont="1" applyFill="1" applyBorder="1" applyAlignment="1" applyProtection="1">
      <alignment horizontal="center" vertical="center"/>
      <protection locked="0"/>
    </xf>
    <xf numFmtId="176" fontId="0" fillId="0" borderId="39" xfId="43" applyNumberFormat="1" applyFont="1" applyBorder="1" applyAlignment="1">
      <alignment horizontal="center" wrapText="1"/>
    </xf>
    <xf numFmtId="176" fontId="30" fillId="0" borderId="46" xfId="43" applyNumberFormat="1" applyFont="1" applyFill="1" applyBorder="1" applyAlignment="1" applyProtection="1">
      <alignment horizontal="center"/>
      <protection locked="0"/>
    </xf>
    <xf numFmtId="176" fontId="32" fillId="25" borderId="46" xfId="43" applyNumberFormat="1" applyFont="1" applyFill="1" applyBorder="1" applyAlignment="1" applyProtection="1">
      <protection locked="0"/>
    </xf>
    <xf numFmtId="176" fontId="32" fillId="25" borderId="47" xfId="43" applyNumberFormat="1" applyFont="1" applyFill="1" applyBorder="1" applyAlignment="1" applyProtection="1">
      <protection locked="0"/>
    </xf>
    <xf numFmtId="176" fontId="32" fillId="25" borderId="48" xfId="43" applyNumberFormat="1" applyFont="1" applyFill="1" applyBorder="1" applyAlignment="1" applyProtection="1">
      <protection locked="0"/>
    </xf>
    <xf numFmtId="176" fontId="32" fillId="25" borderId="49" xfId="43" applyNumberFormat="1" applyFont="1" applyFill="1" applyBorder="1" applyAlignment="1" applyProtection="1">
      <protection locked="0"/>
    </xf>
    <xf numFmtId="176" fontId="32" fillId="0" borderId="50" xfId="43" applyNumberFormat="1" applyFont="1" applyFill="1" applyBorder="1" applyAlignment="1"/>
    <xf numFmtId="176" fontId="32" fillId="0" borderId="15" xfId="43" applyNumberFormat="1" applyFont="1" applyBorder="1" applyAlignment="1"/>
    <xf numFmtId="176" fontId="32" fillId="25" borderId="51" xfId="43" applyNumberFormat="1" applyFont="1" applyFill="1" applyBorder="1" applyAlignment="1" applyProtection="1">
      <protection locked="0"/>
    </xf>
    <xf numFmtId="176" fontId="32" fillId="0" borderId="41" xfId="43" applyNumberFormat="1" applyFont="1" applyFill="1" applyBorder="1" applyAlignment="1" applyProtection="1">
      <protection locked="0"/>
    </xf>
    <xf numFmtId="176" fontId="32" fillId="25" borderId="52" xfId="43" applyNumberFormat="1" applyFont="1" applyFill="1" applyBorder="1" applyAlignment="1" applyProtection="1">
      <protection locked="0"/>
    </xf>
    <xf numFmtId="38" fontId="35" fillId="0" borderId="0" xfId="43" applyFont="1" applyFill="1" applyAlignment="1">
      <alignment vertical="center" shrinkToFit="1"/>
    </xf>
    <xf numFmtId="38" fontId="0" fillId="0" borderId="29" xfId="43" applyFont="1" applyFill="1" applyBorder="1" applyAlignment="1">
      <alignment vertical="center" shrinkToFit="1"/>
    </xf>
    <xf numFmtId="38" fontId="0" fillId="24" borderId="53" xfId="43" applyFont="1" applyFill="1" applyBorder="1" applyAlignment="1" applyProtection="1">
      <alignment horizontal="center" vertical="center"/>
      <protection locked="0"/>
    </xf>
    <xf numFmtId="176" fontId="30" fillId="0" borderId="54" xfId="43" applyNumberFormat="1" applyFont="1" applyFill="1" applyBorder="1" applyAlignment="1" applyProtection="1">
      <alignment horizontal="center"/>
      <protection locked="0"/>
    </xf>
    <xf numFmtId="176" fontId="32" fillId="25" borderId="54" xfId="43" applyNumberFormat="1" applyFont="1" applyFill="1" applyBorder="1" applyAlignment="1" applyProtection="1">
      <protection locked="0"/>
    </xf>
    <xf numFmtId="176" fontId="32" fillId="25" borderId="55" xfId="43" applyNumberFormat="1" applyFont="1" applyFill="1" applyBorder="1" applyAlignment="1" applyProtection="1">
      <protection locked="0"/>
    </xf>
    <xf numFmtId="176" fontId="32" fillId="25" borderId="56" xfId="43" applyNumberFormat="1" applyFont="1" applyFill="1" applyBorder="1" applyAlignment="1" applyProtection="1">
      <protection locked="0"/>
    </xf>
    <xf numFmtId="176" fontId="32" fillId="25" borderId="57" xfId="43" applyNumberFormat="1" applyFont="1" applyFill="1" applyBorder="1" applyAlignment="1" applyProtection="1">
      <protection locked="0"/>
    </xf>
    <xf numFmtId="176" fontId="32" fillId="0" borderId="58" xfId="43" applyNumberFormat="1" applyFont="1" applyFill="1" applyBorder="1" applyAlignment="1"/>
    <xf numFmtId="176" fontId="32" fillId="0" borderId="59" xfId="43" applyNumberFormat="1" applyFont="1" applyBorder="1" applyAlignment="1"/>
    <xf numFmtId="176" fontId="32" fillId="25" borderId="60" xfId="43" applyNumberFormat="1" applyFont="1" applyFill="1" applyBorder="1" applyAlignment="1" applyProtection="1">
      <protection locked="0"/>
    </xf>
    <xf numFmtId="176" fontId="32" fillId="0" borderId="61" xfId="43" applyNumberFormat="1" applyFont="1" applyFill="1" applyBorder="1" applyAlignment="1" applyProtection="1">
      <protection locked="0"/>
    </xf>
    <xf numFmtId="176" fontId="32" fillId="0" borderId="62" xfId="43" applyNumberFormat="1" applyFont="1" applyFill="1" applyBorder="1" applyAlignment="1">
      <alignment horizontal="center" vertical="center" wrapText="1"/>
    </xf>
    <xf numFmtId="176" fontId="32" fillId="0" borderId="63" xfId="43" applyNumberFormat="1" applyFont="1" applyFill="1" applyBorder="1" applyAlignment="1">
      <alignment horizontal="center" vertical="center" wrapText="1"/>
    </xf>
    <xf numFmtId="38" fontId="34" fillId="0" borderId="0" xfId="43" applyFont="1" applyFill="1" applyAlignment="1">
      <alignment vertical="center" shrinkToFit="1"/>
    </xf>
    <xf numFmtId="38" fontId="0" fillId="24" borderId="13" xfId="43" applyFont="1" applyFill="1" applyBorder="1" applyAlignment="1" applyProtection="1">
      <alignment horizontal="left" vertical="center" wrapText="1"/>
      <protection locked="0"/>
    </xf>
    <xf numFmtId="38" fontId="0" fillId="24" borderId="13" xfId="43" applyFont="1" applyFill="1" applyBorder="1" applyAlignment="1" applyProtection="1">
      <alignment horizontal="center" vertical="center" wrapText="1"/>
      <protection locked="0"/>
    </xf>
    <xf numFmtId="176" fontId="30" fillId="0" borderId="62" xfId="43" applyNumberFormat="1" applyFont="1" applyFill="1" applyBorder="1" applyAlignment="1" applyProtection="1">
      <alignment horizontal="center"/>
      <protection locked="0"/>
    </xf>
    <xf numFmtId="176" fontId="32" fillId="25" borderId="63" xfId="43" applyNumberFormat="1" applyFont="1" applyFill="1" applyBorder="1" applyAlignment="1" applyProtection="1">
      <protection locked="0"/>
    </xf>
    <xf numFmtId="176" fontId="32" fillId="25" borderId="64" xfId="43" applyNumberFormat="1" applyFont="1" applyFill="1" applyBorder="1" applyAlignment="1" applyProtection="1">
      <protection locked="0"/>
    </xf>
    <xf numFmtId="176" fontId="32" fillId="25" borderId="65" xfId="43" applyNumberFormat="1" applyFont="1" applyFill="1" applyBorder="1" applyAlignment="1" applyProtection="1">
      <protection locked="0"/>
    </xf>
    <xf numFmtId="176" fontId="32" fillId="25" borderId="66" xfId="43" applyNumberFormat="1" applyFont="1" applyFill="1" applyBorder="1" applyAlignment="1" applyProtection="1">
      <protection locked="0"/>
    </xf>
    <xf numFmtId="176" fontId="32" fillId="0" borderId="67" xfId="43" applyNumberFormat="1" applyFont="1" applyFill="1" applyBorder="1" applyAlignment="1"/>
    <xf numFmtId="176" fontId="32" fillId="0" borderId="11" xfId="43" applyNumberFormat="1" applyFont="1" applyBorder="1" applyAlignment="1"/>
    <xf numFmtId="176" fontId="32" fillId="25" borderId="68" xfId="43" applyNumberFormat="1" applyFont="1" applyFill="1" applyBorder="1" applyAlignment="1" applyProtection="1">
      <protection locked="0"/>
    </xf>
    <xf numFmtId="176" fontId="32" fillId="26" borderId="46" xfId="43" applyNumberFormat="1" applyFont="1" applyFill="1" applyBorder="1" applyAlignment="1" applyProtection="1">
      <protection locked="0"/>
    </xf>
    <xf numFmtId="176" fontId="32" fillId="26" borderId="41" xfId="43" applyNumberFormat="1" applyFont="1" applyFill="1" applyBorder="1" applyAlignment="1" applyProtection="1">
      <alignment horizontal="center" vertical="center"/>
      <protection locked="0"/>
    </xf>
    <xf numFmtId="38" fontId="34" fillId="0" borderId="67" xfId="43" applyFont="1" applyBorder="1" applyAlignment="1">
      <alignment horizontal="left" vertical="center"/>
    </xf>
    <xf numFmtId="38" fontId="34" fillId="0" borderId="45" xfId="43" applyFont="1" applyBorder="1" applyAlignment="1">
      <alignment horizontal="left" vertical="center" wrapText="1"/>
    </xf>
    <xf numFmtId="38" fontId="34" fillId="0" borderId="45" xfId="43" applyFont="1" applyBorder="1" applyAlignment="1">
      <alignment horizontal="left" vertical="center"/>
    </xf>
    <xf numFmtId="38" fontId="34" fillId="0" borderId="69" xfId="43" applyFont="1" applyBorder="1" applyAlignment="1">
      <alignment horizontal="left" vertical="center"/>
    </xf>
    <xf numFmtId="38" fontId="37" fillId="0" borderId="0" xfId="43" applyFont="1" applyFill="1">
      <alignment vertical="center"/>
    </xf>
    <xf numFmtId="38" fontId="29" fillId="0" borderId="70" xfId="43" applyFont="1" applyBorder="1" applyAlignment="1">
      <alignment horizontal="center" vertical="center" shrinkToFit="1"/>
    </xf>
    <xf numFmtId="38" fontId="0" fillId="24" borderId="43" xfId="43" applyFont="1" applyFill="1" applyBorder="1" applyAlignment="1" applyProtection="1">
      <alignment horizontal="left" vertical="center" wrapText="1"/>
      <protection locked="0"/>
    </xf>
    <xf numFmtId="38" fontId="0" fillId="24" borderId="43" xfId="43" applyFont="1" applyFill="1" applyBorder="1" applyAlignment="1" applyProtection="1">
      <alignment horizontal="center" vertical="center" wrapText="1"/>
      <protection locked="0"/>
    </xf>
    <xf numFmtId="176" fontId="30" fillId="0" borderId="71" xfId="43" applyNumberFormat="1" applyFont="1" applyFill="1" applyBorder="1" applyAlignment="1" applyProtection="1">
      <alignment horizontal="center"/>
      <protection locked="0"/>
    </xf>
    <xf numFmtId="177" fontId="34" fillId="0" borderId="20" xfId="43" applyNumberFormat="1" applyFont="1" applyBorder="1">
      <alignment vertical="center"/>
    </xf>
    <xf numFmtId="38" fontId="34" fillId="0" borderId="43" xfId="43" applyNumberFormat="1" applyFont="1" applyBorder="1">
      <alignment vertical="center"/>
    </xf>
    <xf numFmtId="38" fontId="34" fillId="0" borderId="29" xfId="43" applyNumberFormat="1" applyFont="1" applyBorder="1">
      <alignment vertical="center"/>
    </xf>
    <xf numFmtId="177" fontId="34" fillId="0" borderId="29" xfId="43" applyNumberFormat="1" applyFont="1" applyBorder="1">
      <alignment vertical="center"/>
    </xf>
    <xf numFmtId="177" fontId="34" fillId="25" borderId="29" xfId="43" applyNumberFormat="1" applyFont="1" applyFill="1" applyBorder="1" applyProtection="1">
      <alignment vertical="center"/>
      <protection locked="0"/>
    </xf>
    <xf numFmtId="177" fontId="34" fillId="0" borderId="44" xfId="43" applyNumberFormat="1" applyFont="1" applyBorder="1" applyAlignment="1">
      <alignment vertical="center" shrinkToFit="1"/>
    </xf>
    <xf numFmtId="38" fontId="34" fillId="0" borderId="0" xfId="43" applyFont="1" applyFill="1" applyAlignment="1">
      <alignment vertical="center" wrapText="1"/>
    </xf>
    <xf numFmtId="38" fontId="34" fillId="0" borderId="44" xfId="43" applyFont="1" applyBorder="1" applyAlignment="1">
      <alignment horizontal="center" vertical="center"/>
    </xf>
    <xf numFmtId="177" fontId="34" fillId="0" borderId="0" xfId="43" applyNumberFormat="1" applyFont="1" applyFill="1" applyAlignment="1">
      <alignment vertical="center" shrinkToFit="1"/>
    </xf>
    <xf numFmtId="177" fontId="34" fillId="0" borderId="0" xfId="43" applyNumberFormat="1" applyFont="1" applyFill="1">
      <alignment vertical="center"/>
    </xf>
    <xf numFmtId="38" fontId="34" fillId="0" borderId="0" xfId="43" applyFont="1" applyFill="1" applyAlignment="1">
      <alignment horizontal="center" vertical="center"/>
    </xf>
    <xf numFmtId="38" fontId="29" fillId="0" borderId="13" xfId="43" applyFont="1" applyBorder="1" applyAlignment="1">
      <alignment horizontal="center" vertical="center" shrinkToFit="1"/>
    </xf>
    <xf numFmtId="38" fontId="0" fillId="24" borderId="53" xfId="43" applyFont="1" applyFill="1" applyBorder="1" applyAlignment="1" applyProtection="1">
      <alignment horizontal="left" vertical="center" wrapText="1"/>
      <protection locked="0"/>
    </xf>
    <xf numFmtId="38" fontId="34" fillId="0" borderId="44" xfId="43" applyFont="1" applyBorder="1" applyAlignment="1">
      <alignment vertical="center"/>
    </xf>
    <xf numFmtId="38" fontId="34" fillId="0" borderId="0" xfId="43" applyFont="1" applyFill="1" applyAlignment="1">
      <alignment horizontal="left" vertical="center"/>
    </xf>
    <xf numFmtId="38" fontId="29" fillId="0" borderId="43" xfId="43" applyFont="1" applyBorder="1" applyAlignment="1">
      <alignment horizontal="center" vertical="center" shrinkToFit="1"/>
    </xf>
    <xf numFmtId="176" fontId="0" fillId="0" borderId="0" xfId="43" applyNumberFormat="1" applyFont="1" applyFill="1" applyBorder="1" applyAlignment="1">
      <alignment horizontal="center"/>
    </xf>
    <xf numFmtId="38" fontId="34" fillId="0" borderId="72" xfId="43" applyFont="1" applyBorder="1" applyAlignment="1">
      <alignment horizontal="left" vertical="center"/>
    </xf>
    <xf numFmtId="38" fontId="34" fillId="0" borderId="73" xfId="43" applyFont="1" applyBorder="1" applyAlignment="1">
      <alignment horizontal="left" vertical="center"/>
    </xf>
    <xf numFmtId="38" fontId="34" fillId="0" borderId="74" xfId="43" applyFont="1" applyBorder="1" applyAlignment="1">
      <alignment vertical="center"/>
    </xf>
    <xf numFmtId="38" fontId="33" fillId="0" borderId="0" xfId="43" applyFont="1">
      <alignment vertical="center"/>
    </xf>
    <xf numFmtId="38" fontId="29" fillId="0" borderId="53" xfId="43" applyFont="1" applyBorder="1" applyAlignment="1">
      <alignment horizontal="center" vertical="center" shrinkToFit="1"/>
    </xf>
    <xf numFmtId="38" fontId="0" fillId="0" borderId="0" xfId="43" applyFont="1" applyFill="1" applyBorder="1" applyAlignment="1">
      <alignment horizontal="center" vertical="center" shrinkToFit="1"/>
    </xf>
    <xf numFmtId="38" fontId="0" fillId="26" borderId="0" xfId="43" applyFont="1" applyFill="1" applyBorder="1" applyAlignment="1" applyProtection="1">
      <alignment horizontal="center" vertical="center"/>
      <protection locked="0"/>
    </xf>
    <xf numFmtId="38" fontId="38" fillId="0" borderId="0" xfId="43" applyFont="1" applyBorder="1" applyAlignment="1">
      <alignment vertical="center" wrapText="1"/>
    </xf>
    <xf numFmtId="177" fontId="34" fillId="26" borderId="0" xfId="43" applyNumberFormat="1" applyFont="1" applyFill="1" applyBorder="1" applyAlignment="1" applyProtection="1">
      <alignment horizontal="center" vertical="center"/>
      <protection locked="0"/>
    </xf>
    <xf numFmtId="38" fontId="0" fillId="0" borderId="18" xfId="43" applyFont="1" applyBorder="1" applyAlignment="1">
      <alignment horizontal="center" vertical="center" shrinkToFit="1"/>
    </xf>
    <xf numFmtId="38" fontId="0" fillId="25" borderId="75" xfId="43" applyFont="1" applyFill="1" applyBorder="1" applyAlignment="1" applyProtection="1">
      <alignment horizontal="center" vertical="center"/>
      <protection locked="0"/>
    </xf>
    <xf numFmtId="38" fontId="0" fillId="24" borderId="53" xfId="43" applyFont="1" applyFill="1" applyBorder="1" applyAlignment="1" applyProtection="1">
      <alignment horizontal="center" vertical="center" wrapText="1"/>
      <protection locked="0"/>
    </xf>
    <xf numFmtId="176" fontId="0" fillId="0" borderId="62" xfId="43" applyNumberFormat="1" applyFont="1" applyBorder="1" applyAlignment="1">
      <alignment horizontal="center" wrapText="1"/>
    </xf>
    <xf numFmtId="176" fontId="32" fillId="25" borderId="76" xfId="43" applyNumberFormat="1" applyFont="1" applyFill="1" applyBorder="1" applyAlignment="1" applyProtection="1">
      <protection locked="0"/>
    </xf>
    <xf numFmtId="176" fontId="32" fillId="26" borderId="77" xfId="43" applyNumberFormat="1" applyFont="1" applyFill="1" applyBorder="1" applyAlignment="1" applyProtection="1">
      <protection locked="0"/>
    </xf>
    <xf numFmtId="176" fontId="32" fillId="26" borderId="78" xfId="43" applyNumberFormat="1" applyFont="1" applyFill="1" applyBorder="1" applyAlignment="1" applyProtection="1">
      <alignment horizontal="center" vertical="center"/>
      <protection locked="0"/>
    </xf>
    <xf numFmtId="38" fontId="0" fillId="0" borderId="79" xfId="43" applyFont="1" applyBorder="1" applyAlignment="1">
      <alignment horizontal="center" vertical="center" shrinkToFit="1"/>
    </xf>
    <xf numFmtId="38" fontId="0" fillId="25" borderId="80" xfId="43" applyFont="1" applyFill="1" applyBorder="1" applyAlignment="1" applyProtection="1">
      <alignment horizontal="center" vertical="center"/>
      <protection locked="0"/>
    </xf>
    <xf numFmtId="176" fontId="30" fillId="0" borderId="47" xfId="43" applyNumberFormat="1" applyFont="1" applyFill="1" applyBorder="1" applyAlignment="1">
      <alignment horizontal="center" wrapText="1"/>
    </xf>
    <xf numFmtId="176" fontId="30" fillId="0" borderId="71" xfId="43" applyNumberFormat="1" applyFont="1" applyFill="1" applyBorder="1" applyAlignment="1">
      <alignment horizontal="center"/>
    </xf>
    <xf numFmtId="176" fontId="32" fillId="0" borderId="46" xfId="43" applyNumberFormat="1" applyFont="1" applyFill="1" applyBorder="1" applyAlignment="1">
      <alignment shrinkToFit="1"/>
    </xf>
    <xf numFmtId="176" fontId="32" fillId="0" borderId="47" xfId="43" applyNumberFormat="1" applyFont="1" applyFill="1" applyBorder="1" applyAlignment="1">
      <alignment shrinkToFit="1"/>
    </xf>
    <xf numFmtId="176" fontId="32" fillId="0" borderId="48" xfId="43" applyNumberFormat="1" applyFont="1" applyFill="1" applyBorder="1" applyAlignment="1">
      <alignment shrinkToFit="1"/>
    </xf>
    <xf numFmtId="176" fontId="32" fillId="0" borderId="49" xfId="43" applyNumberFormat="1" applyFont="1" applyFill="1" applyBorder="1" applyAlignment="1">
      <alignment shrinkToFit="1"/>
    </xf>
    <xf numFmtId="176" fontId="32" fillId="0" borderId="50" xfId="43" applyNumberFormat="1" applyFont="1" applyFill="1" applyBorder="1" applyAlignment="1">
      <alignment horizontal="right" shrinkToFit="1"/>
    </xf>
    <xf numFmtId="176" fontId="32" fillId="0" borderId="15" xfId="43" applyNumberFormat="1" applyFont="1" applyBorder="1" applyAlignment="1">
      <alignment shrinkToFit="1"/>
    </xf>
    <xf numFmtId="176" fontId="32" fillId="0" borderId="81" xfId="43" applyNumberFormat="1" applyFont="1" applyBorder="1" applyAlignment="1"/>
    <xf numFmtId="176" fontId="32" fillId="0" borderId="0" xfId="43" applyNumberFormat="1" applyFont="1" applyBorder="1" applyAlignment="1"/>
    <xf numFmtId="38" fontId="0" fillId="0" borderId="82" xfId="43" applyFont="1" applyBorder="1" applyAlignment="1">
      <alignment horizontal="center" vertical="center" shrinkToFit="1"/>
    </xf>
    <xf numFmtId="38" fontId="0" fillId="0" borderId="83" xfId="43" applyFont="1" applyBorder="1">
      <alignment vertical="center"/>
    </xf>
    <xf numFmtId="176" fontId="30" fillId="0" borderId="47" xfId="43" applyNumberFormat="1" applyFont="1" applyBorder="1" applyAlignment="1">
      <alignment horizontal="center" vertical="center"/>
    </xf>
    <xf numFmtId="176" fontId="30" fillId="0" borderId="71" xfId="43" applyNumberFormat="1" applyFont="1" applyBorder="1" applyAlignment="1">
      <alignment horizontal="center" vertical="center"/>
    </xf>
    <xf numFmtId="176" fontId="32" fillId="0" borderId="84" xfId="43" applyNumberFormat="1" applyFont="1" applyBorder="1" applyAlignment="1">
      <alignment shrinkToFit="1"/>
    </xf>
    <xf numFmtId="176" fontId="32" fillId="0" borderId="85" xfId="43" applyNumberFormat="1" applyFont="1" applyBorder="1" applyAlignment="1">
      <alignment shrinkToFit="1"/>
    </xf>
    <xf numFmtId="176" fontId="32" fillId="0" borderId="86" xfId="43" applyNumberFormat="1" applyFont="1" applyBorder="1" applyAlignment="1"/>
    <xf numFmtId="176" fontId="32" fillId="0" borderId="0" xfId="43" applyNumberFormat="1" applyFont="1" applyAlignment="1">
      <alignment shrinkToFit="1"/>
    </xf>
    <xf numFmtId="176" fontId="0" fillId="0" borderId="0" xfId="43" applyNumberFormat="1" applyFont="1" applyAlignment="1">
      <alignment horizontal="center" shrinkToFit="1"/>
    </xf>
    <xf numFmtId="176" fontId="0" fillId="0" borderId="0" xfId="43" applyNumberFormat="1" applyFont="1" applyAlignment="1">
      <alignment horizontal="left"/>
    </xf>
    <xf numFmtId="176" fontId="0" fillId="0" borderId="0" xfId="43" applyNumberFormat="1" applyFont="1" applyAlignment="1">
      <alignment shrinkToFit="1"/>
    </xf>
    <xf numFmtId="176" fontId="0" fillId="0" borderId="0" xfId="43" applyNumberFormat="1" applyFont="1" applyAlignment="1">
      <alignment wrapText="1"/>
    </xf>
    <xf numFmtId="176" fontId="30" fillId="27" borderId="0" xfId="43" applyNumberFormat="1" applyFont="1" applyFill="1" applyBorder="1" applyAlignment="1" applyProtection="1">
      <protection locked="0"/>
    </xf>
    <xf numFmtId="38" fontId="23" fillId="0" borderId="0" xfId="43" applyFont="1" applyBorder="1">
      <alignment vertical="center"/>
    </xf>
    <xf numFmtId="176" fontId="21" fillId="0" borderId="16" xfId="43" applyNumberFormat="1" applyFont="1" applyBorder="1" applyAlignment="1">
      <alignment horizontal="center" vertical="center" shrinkToFit="1"/>
    </xf>
    <xf numFmtId="176" fontId="23" fillId="0" borderId="55" xfId="43" applyNumberFormat="1" applyFont="1" applyFill="1" applyBorder="1" applyAlignment="1">
      <alignment horizontal="center" vertical="center" wrapText="1"/>
    </xf>
    <xf numFmtId="176" fontId="23" fillId="0" borderId="87" xfId="43" applyNumberFormat="1" applyFont="1" applyFill="1" applyBorder="1" applyAlignment="1">
      <alignment horizontal="center" vertical="center" wrapText="1"/>
    </xf>
    <xf numFmtId="176" fontId="23" fillId="0" borderId="88" xfId="43" applyNumberFormat="1" applyFont="1" applyFill="1" applyBorder="1" applyAlignment="1">
      <alignment horizontal="center" vertical="center" wrapText="1"/>
    </xf>
    <xf numFmtId="176" fontId="23" fillId="0" borderId="60" xfId="43" applyNumberFormat="1" applyFont="1" applyFill="1" applyBorder="1" applyAlignment="1">
      <alignment horizontal="center" vertical="center" wrapText="1"/>
    </xf>
    <xf numFmtId="176" fontId="23" fillId="0" borderId="23" xfId="43" applyNumberFormat="1" applyFont="1" applyFill="1" applyBorder="1" applyAlignment="1">
      <alignment horizontal="center" vertical="center" wrapText="1"/>
    </xf>
    <xf numFmtId="176" fontId="23" fillId="0" borderId="89" xfId="43" applyNumberFormat="1" applyFont="1" applyFill="1" applyBorder="1" applyAlignment="1">
      <alignment horizontal="center" vertical="center" wrapText="1"/>
    </xf>
    <xf numFmtId="38" fontId="25" fillId="0" borderId="13" xfId="43" applyFont="1" applyBorder="1" applyAlignment="1">
      <alignment horizontal="left" vertical="center"/>
    </xf>
    <xf numFmtId="38" fontId="39" fillId="0" borderId="0" xfId="43" applyFont="1" applyFill="1">
      <alignment vertical="center"/>
    </xf>
    <xf numFmtId="38" fontId="1" fillId="24" borderId="29" xfId="43" applyFont="1" applyFill="1" applyBorder="1" applyAlignment="1" applyProtection="1">
      <alignment horizontal="left" vertical="center" shrinkToFit="1"/>
      <protection locked="0"/>
    </xf>
    <xf numFmtId="176" fontId="40" fillId="25" borderId="31" xfId="43" applyNumberFormat="1" applyFont="1" applyFill="1" applyBorder="1" applyAlignment="1" applyProtection="1">
      <alignment horizontal="center"/>
      <protection locked="0"/>
    </xf>
    <xf numFmtId="176" fontId="40" fillId="25" borderId="90" xfId="43" applyNumberFormat="1" applyFont="1" applyFill="1" applyBorder="1" applyAlignment="1" applyProtection="1">
      <alignment horizontal="center"/>
      <protection locked="0"/>
    </xf>
    <xf numFmtId="176" fontId="40" fillId="25" borderId="91" xfId="43" applyNumberFormat="1" applyFont="1" applyFill="1" applyBorder="1" applyAlignment="1" applyProtection="1">
      <alignment horizontal="center"/>
      <protection locked="0"/>
    </xf>
    <xf numFmtId="176" fontId="40" fillId="25" borderId="36" xfId="43" applyNumberFormat="1" applyFont="1" applyFill="1" applyBorder="1" applyAlignment="1" applyProtection="1">
      <alignment horizontal="center"/>
      <protection locked="0"/>
    </xf>
    <xf numFmtId="176" fontId="40" fillId="25" borderId="30" xfId="43" applyNumberFormat="1" applyFont="1" applyFill="1" applyBorder="1" applyAlignment="1" applyProtection="1">
      <protection locked="0"/>
    </xf>
    <xf numFmtId="38" fontId="25" fillId="0" borderId="43" xfId="43" applyFont="1" applyBorder="1" applyAlignment="1">
      <alignment horizontal="left" vertical="center"/>
    </xf>
    <xf numFmtId="38" fontId="1" fillId="24" borderId="45" xfId="43" applyFont="1" applyFill="1" applyBorder="1" applyAlignment="1" applyProtection="1">
      <alignment horizontal="left" vertical="center" shrinkToFit="1"/>
      <protection locked="0"/>
    </xf>
    <xf numFmtId="176" fontId="40" fillId="25" borderId="47" xfId="43" applyNumberFormat="1" applyFont="1" applyFill="1" applyBorder="1" applyAlignment="1" applyProtection="1">
      <alignment horizontal="center"/>
      <protection locked="0"/>
    </xf>
    <xf numFmtId="176" fontId="40" fillId="25" borderId="71" xfId="43" applyNumberFormat="1" applyFont="1" applyFill="1" applyBorder="1" applyAlignment="1" applyProtection="1">
      <alignment horizontal="center"/>
      <protection locked="0"/>
    </xf>
    <xf numFmtId="176" fontId="40" fillId="25" borderId="92" xfId="43" applyNumberFormat="1" applyFont="1" applyFill="1" applyBorder="1" applyAlignment="1" applyProtection="1">
      <alignment horizontal="center"/>
      <protection locked="0"/>
    </xf>
    <xf numFmtId="176" fontId="40" fillId="25" borderId="51" xfId="43" applyNumberFormat="1" applyFont="1" applyFill="1" applyBorder="1" applyAlignment="1" applyProtection="1">
      <alignment horizontal="center"/>
      <protection locked="0"/>
    </xf>
    <xf numFmtId="176" fontId="40" fillId="25" borderId="46" xfId="43" applyNumberFormat="1" applyFont="1" applyFill="1" applyBorder="1" applyAlignment="1" applyProtection="1">
      <protection locked="0"/>
    </xf>
    <xf numFmtId="176" fontId="23" fillId="0" borderId="47" xfId="43" applyNumberFormat="1" applyFont="1" applyFill="1" applyBorder="1" applyAlignment="1" applyProtection="1">
      <protection locked="0"/>
    </xf>
    <xf numFmtId="38" fontId="39" fillId="0" borderId="0" xfId="43" applyFont="1" applyFill="1" applyAlignment="1">
      <alignment vertical="center" shrinkToFit="1"/>
    </xf>
    <xf numFmtId="176" fontId="40" fillId="25" borderId="55" xfId="43" applyNumberFormat="1" applyFont="1" applyFill="1" applyBorder="1" applyAlignment="1" applyProtection="1">
      <alignment horizontal="center"/>
      <protection locked="0"/>
    </xf>
    <xf numFmtId="176" fontId="40" fillId="25" borderId="87" xfId="43" applyNumberFormat="1" applyFont="1" applyFill="1" applyBorder="1" applyAlignment="1" applyProtection="1">
      <alignment horizontal="center"/>
      <protection locked="0"/>
    </xf>
    <xf numFmtId="176" fontId="40" fillId="25" borderId="88" xfId="43" applyNumberFormat="1" applyFont="1" applyFill="1" applyBorder="1" applyAlignment="1" applyProtection="1">
      <alignment horizontal="center"/>
      <protection locked="0"/>
    </xf>
    <xf numFmtId="176" fontId="40" fillId="25" borderId="60" xfId="43" applyNumberFormat="1" applyFont="1" applyFill="1" applyBorder="1" applyAlignment="1" applyProtection="1">
      <alignment horizontal="center"/>
      <protection locked="0"/>
    </xf>
    <xf numFmtId="176" fontId="40" fillId="25" borderId="54" xfId="43" applyNumberFormat="1" applyFont="1" applyFill="1" applyBorder="1" applyAlignment="1" applyProtection="1">
      <protection locked="0"/>
    </xf>
    <xf numFmtId="176" fontId="23" fillId="0" borderId="17" xfId="43" applyNumberFormat="1" applyFont="1" applyFill="1" applyBorder="1" applyAlignment="1" applyProtection="1">
      <protection locked="0"/>
    </xf>
    <xf numFmtId="176" fontId="40" fillId="25" borderId="63" xfId="43" applyNumberFormat="1" applyFont="1" applyFill="1" applyBorder="1" applyAlignment="1" applyProtection="1">
      <protection locked="0"/>
    </xf>
    <xf numFmtId="176" fontId="23" fillId="26" borderId="71" xfId="43" applyNumberFormat="1" applyFont="1" applyFill="1" applyBorder="1" applyAlignment="1" applyProtection="1">
      <protection locked="0"/>
    </xf>
    <xf numFmtId="38" fontId="25" fillId="0" borderId="45" xfId="43" applyFont="1" applyBorder="1" applyAlignment="1">
      <alignment horizontal="left" vertical="center"/>
    </xf>
    <xf numFmtId="177" fontId="41" fillId="0" borderId="29" xfId="43" applyNumberFormat="1" applyFont="1" applyBorder="1">
      <alignment vertical="center"/>
    </xf>
    <xf numFmtId="177" fontId="41" fillId="0" borderId="0" xfId="43" applyNumberFormat="1" applyFont="1" applyFill="1" applyAlignment="1">
      <alignment vertical="center" shrinkToFit="1"/>
    </xf>
    <xf numFmtId="38" fontId="41" fillId="0" borderId="0" xfId="43" applyNumberFormat="1" applyFont="1" applyFill="1">
      <alignment vertical="center"/>
    </xf>
    <xf numFmtId="177" fontId="41" fillId="0" borderId="0" xfId="43" applyNumberFormat="1" applyFont="1" applyFill="1">
      <alignment vertical="center"/>
    </xf>
    <xf numFmtId="38" fontId="42" fillId="0" borderId="93" xfId="43" applyFont="1" applyBorder="1" applyAlignment="1">
      <alignment horizontal="center" vertical="center" shrinkToFit="1"/>
    </xf>
    <xf numFmtId="38" fontId="42" fillId="0" borderId="94" xfId="43" applyFont="1" applyBorder="1" applyAlignment="1">
      <alignment horizontal="center" vertical="center" shrinkToFit="1"/>
    </xf>
    <xf numFmtId="38" fontId="42" fillId="0" borderId="95" xfId="43" applyFont="1" applyBorder="1" applyAlignment="1">
      <alignment horizontal="center" vertical="center" shrinkToFit="1"/>
    </xf>
    <xf numFmtId="38" fontId="42" fillId="0" borderId="96" xfId="43" applyFont="1" applyBorder="1" applyAlignment="1">
      <alignment horizontal="center" vertical="center" shrinkToFit="1"/>
    </xf>
    <xf numFmtId="38" fontId="18" fillId="0" borderId="53" xfId="43" applyFont="1" applyBorder="1" applyAlignment="1">
      <alignment horizontal="left" vertical="center"/>
    </xf>
    <xf numFmtId="38" fontId="42" fillId="0" borderId="97" xfId="43" applyFont="1" applyBorder="1" applyAlignment="1">
      <alignment horizontal="center" vertical="center" shrinkToFit="1"/>
    </xf>
    <xf numFmtId="38" fontId="42" fillId="0" borderId="98" xfId="43" applyFont="1" applyBorder="1" applyAlignment="1">
      <alignment horizontal="center" vertical="center" shrinkToFit="1"/>
    </xf>
    <xf numFmtId="176" fontId="40" fillId="25" borderId="99" xfId="43" applyNumberFormat="1" applyFont="1" applyFill="1" applyBorder="1" applyAlignment="1" applyProtection="1">
      <alignment horizontal="center"/>
      <protection locked="0"/>
    </xf>
    <xf numFmtId="176" fontId="40" fillId="25" borderId="100" xfId="43" applyNumberFormat="1" applyFont="1" applyFill="1" applyBorder="1" applyAlignment="1" applyProtection="1">
      <alignment horizontal="center"/>
      <protection locked="0"/>
    </xf>
    <xf numFmtId="176" fontId="40" fillId="25" borderId="101" xfId="43" applyNumberFormat="1" applyFont="1" applyFill="1" applyBorder="1" applyAlignment="1" applyProtection="1">
      <alignment horizontal="center"/>
      <protection locked="0"/>
    </xf>
    <xf numFmtId="176" fontId="40" fillId="25" borderId="102" xfId="43" applyNumberFormat="1" applyFont="1" applyFill="1" applyBorder="1" applyAlignment="1" applyProtection="1">
      <alignment horizontal="center"/>
      <protection locked="0"/>
    </xf>
    <xf numFmtId="176" fontId="1" fillId="0" borderId="0" xfId="43" applyNumberFormat="1" applyFont="1" applyBorder="1" applyAlignment="1">
      <alignment horizontal="left" vertical="center" wrapText="1"/>
    </xf>
    <xf numFmtId="176" fontId="23" fillId="0" borderId="103" xfId="43" applyNumberFormat="1" applyFont="1" applyFill="1" applyBorder="1" applyAlignment="1">
      <alignment horizontal="center"/>
    </xf>
    <xf numFmtId="176" fontId="23" fillId="0" borderId="104" xfId="43" applyNumberFormat="1" applyFont="1" applyFill="1" applyBorder="1" applyAlignment="1">
      <alignment shrinkToFit="1"/>
    </xf>
    <xf numFmtId="176" fontId="23" fillId="0" borderId="104" xfId="43" applyNumberFormat="1" applyFont="1" applyBorder="1" applyAlignment="1"/>
    <xf numFmtId="176" fontId="23" fillId="0" borderId="105" xfId="43" applyNumberFormat="1" applyFont="1" applyBorder="1" applyAlignment="1"/>
    <xf numFmtId="0" fontId="1" fillId="0" borderId="0" xfId="0" applyFont="1" applyAlignment="1">
      <alignment horizontal="left" vertical="top" wrapText="1"/>
    </xf>
    <xf numFmtId="176" fontId="28" fillId="0" borderId="26" xfId="43" applyNumberFormat="1" applyFont="1" applyBorder="1" applyAlignment="1">
      <alignment horizontal="left" wrapText="1"/>
    </xf>
    <xf numFmtId="176" fontId="1" fillId="0" borderId="19" xfId="43" applyNumberFormat="1" applyFont="1" applyFill="1" applyBorder="1" applyAlignment="1" applyProtection="1">
      <alignment horizontal="center" vertical="center"/>
      <protection locked="0"/>
    </xf>
    <xf numFmtId="176" fontId="23" fillId="0" borderId="93" xfId="43" applyNumberFormat="1" applyFont="1" applyFill="1" applyBorder="1" applyAlignment="1">
      <alignment horizontal="center" vertical="center" wrapText="1"/>
    </xf>
    <xf numFmtId="176" fontId="23" fillId="0" borderId="106" xfId="43" applyNumberFormat="1" applyFont="1" applyFill="1" applyBorder="1" applyAlignment="1">
      <alignment horizontal="center" vertical="center" wrapText="1"/>
    </xf>
    <xf numFmtId="176" fontId="23" fillId="0" borderId="94" xfId="43" applyNumberFormat="1" applyFont="1" applyFill="1" applyBorder="1" applyAlignment="1">
      <alignment horizontal="center" vertical="center" wrapText="1"/>
    </xf>
    <xf numFmtId="176" fontId="23" fillId="0" borderId="0" xfId="43" applyNumberFormat="1" applyFont="1" applyFill="1" applyBorder="1" applyAlignment="1">
      <alignment vertical="center" wrapText="1"/>
    </xf>
    <xf numFmtId="176" fontId="28" fillId="0" borderId="42" xfId="43" applyNumberFormat="1" applyFont="1" applyBorder="1" applyAlignment="1">
      <alignment horizontal="left" wrapText="1"/>
    </xf>
    <xf numFmtId="176" fontId="1" fillId="0" borderId="66" xfId="43" applyNumberFormat="1" applyFont="1" applyFill="1" applyBorder="1" applyAlignment="1" applyProtection="1">
      <alignment horizontal="center" vertical="center"/>
      <protection locked="0"/>
    </xf>
    <xf numFmtId="176" fontId="23" fillId="0" borderId="107" xfId="43" applyNumberFormat="1" applyFont="1" applyFill="1" applyBorder="1" applyAlignment="1">
      <alignment horizontal="center" vertical="center" wrapText="1"/>
    </xf>
    <xf numFmtId="176" fontId="23" fillId="0" borderId="11" xfId="43" applyNumberFormat="1" applyFont="1" applyFill="1" applyBorder="1" applyAlignment="1">
      <alignment horizontal="center" vertical="center" wrapText="1"/>
    </xf>
    <xf numFmtId="176" fontId="23" fillId="0" borderId="108" xfId="43" applyNumberFormat="1" applyFont="1" applyFill="1" applyBorder="1" applyAlignment="1">
      <alignment horizontal="center" vertical="center" wrapText="1"/>
    </xf>
    <xf numFmtId="176" fontId="1" fillId="27" borderId="109" xfId="43" applyNumberFormat="1" applyFont="1" applyFill="1" applyBorder="1" applyAlignment="1" applyProtection="1">
      <alignment horizontal="right" vertical="center"/>
      <protection locked="0"/>
    </xf>
    <xf numFmtId="178" fontId="1" fillId="0" borderId="110" xfId="43" applyNumberFormat="1" applyFont="1" applyBorder="1" applyAlignment="1">
      <alignment horizontal="center" vertical="center"/>
    </xf>
    <xf numFmtId="178" fontId="1" fillId="0" borderId="111" xfId="43" applyNumberFormat="1" applyFont="1" applyBorder="1" applyAlignment="1">
      <alignment horizontal="center" vertical="center"/>
    </xf>
    <xf numFmtId="178" fontId="1" fillId="0" borderId="112" xfId="43" applyNumberFormat="1" applyFont="1" applyBorder="1" applyAlignment="1">
      <alignment horizontal="center" vertical="center"/>
    </xf>
    <xf numFmtId="178" fontId="1" fillId="0" borderId="0" xfId="43" applyNumberFormat="1" applyFont="1" applyBorder="1" applyAlignment="1">
      <alignment vertical="center"/>
    </xf>
    <xf numFmtId="176" fontId="28" fillId="0" borderId="72" xfId="43" applyNumberFormat="1" applyFont="1" applyBorder="1" applyAlignment="1">
      <alignment horizontal="left" wrapText="1"/>
    </xf>
    <xf numFmtId="176" fontId="1" fillId="27" borderId="83" xfId="43" applyNumberFormat="1" applyFont="1" applyFill="1" applyBorder="1" applyAlignment="1" applyProtection="1">
      <alignment horizontal="right" vertical="center"/>
      <protection locked="0"/>
    </xf>
    <xf numFmtId="176" fontId="1" fillId="0" borderId="0" xfId="43" applyNumberFormat="1" applyFont="1" applyBorder="1" applyAlignment="1">
      <alignment vertical="center" wrapText="1"/>
    </xf>
    <xf numFmtId="176" fontId="23" fillId="27" borderId="0" xfId="43" applyNumberFormat="1" applyFont="1" applyFill="1" applyBorder="1" applyAlignment="1" applyProtection="1">
      <protection locked="0"/>
    </xf>
    <xf numFmtId="38" fontId="32" fillId="0" borderId="0" xfId="43" applyFont="1" applyBorder="1">
      <alignment vertical="center"/>
    </xf>
    <xf numFmtId="176" fontId="30" fillId="0" borderId="16" xfId="43" applyNumberFormat="1" applyFont="1" applyBorder="1" applyAlignment="1">
      <alignment horizontal="center" vertical="center" shrinkToFit="1"/>
    </xf>
    <xf numFmtId="176" fontId="32" fillId="0" borderId="55" xfId="43" applyNumberFormat="1" applyFont="1" applyFill="1" applyBorder="1" applyAlignment="1">
      <alignment horizontal="center" vertical="center" wrapText="1"/>
    </xf>
    <xf numFmtId="176" fontId="32" fillId="0" borderId="87" xfId="43" applyNumberFormat="1" applyFont="1" applyFill="1" applyBorder="1" applyAlignment="1">
      <alignment horizontal="center" vertical="center" wrapText="1"/>
    </xf>
    <xf numFmtId="176" fontId="32" fillId="0" borderId="88" xfId="43" applyNumberFormat="1" applyFont="1" applyFill="1" applyBorder="1" applyAlignment="1">
      <alignment horizontal="center" vertical="center" wrapText="1"/>
    </xf>
    <xf numFmtId="176" fontId="32" fillId="0" borderId="60" xfId="43" applyNumberFormat="1" applyFont="1" applyFill="1" applyBorder="1" applyAlignment="1">
      <alignment horizontal="center" vertical="center" wrapText="1"/>
    </xf>
    <xf numFmtId="176" fontId="32" fillId="0" borderId="23" xfId="43" applyNumberFormat="1" applyFont="1" applyFill="1" applyBorder="1" applyAlignment="1">
      <alignment horizontal="center" vertical="center" wrapText="1"/>
    </xf>
    <xf numFmtId="176" fontId="32" fillId="0" borderId="89" xfId="43" applyNumberFormat="1" applyFont="1" applyFill="1" applyBorder="1" applyAlignment="1">
      <alignment horizontal="center" vertical="center" wrapText="1"/>
    </xf>
    <xf numFmtId="38" fontId="35" fillId="0" borderId="13" xfId="43" applyFont="1" applyBorder="1" applyAlignment="1">
      <alignment horizontal="left" vertical="center"/>
    </xf>
    <xf numFmtId="38" fontId="43" fillId="0" borderId="0" xfId="43" applyFont="1" applyFill="1">
      <alignment vertical="center"/>
    </xf>
    <xf numFmtId="38" fontId="0" fillId="24" borderId="29" xfId="43" applyFont="1" applyFill="1" applyBorder="1" applyAlignment="1" applyProtection="1">
      <alignment horizontal="left" vertical="center" shrinkToFit="1"/>
      <protection locked="0"/>
    </xf>
    <xf numFmtId="176" fontId="44" fillId="25" borderId="31" xfId="43" applyNumberFormat="1" applyFont="1" applyFill="1" applyBorder="1" applyAlignment="1" applyProtection="1">
      <alignment horizontal="center"/>
      <protection locked="0"/>
    </xf>
    <xf numFmtId="176" fontId="44" fillId="25" borderId="90" xfId="43" applyNumberFormat="1" applyFont="1" applyFill="1" applyBorder="1" applyAlignment="1" applyProtection="1">
      <alignment horizontal="center"/>
      <protection locked="0"/>
    </xf>
    <xf numFmtId="176" fontId="44" fillId="25" borderId="91" xfId="43" applyNumberFormat="1" applyFont="1" applyFill="1" applyBorder="1" applyAlignment="1" applyProtection="1">
      <alignment horizontal="center"/>
      <protection locked="0"/>
    </xf>
    <xf numFmtId="176" fontId="44" fillId="25" borderId="36" xfId="43" applyNumberFormat="1" applyFont="1" applyFill="1" applyBorder="1" applyAlignment="1" applyProtection="1">
      <alignment horizontal="center"/>
      <protection locked="0"/>
    </xf>
    <xf numFmtId="176" fontId="44" fillId="25" borderId="30" xfId="43" applyNumberFormat="1" applyFont="1" applyFill="1" applyBorder="1" applyAlignment="1" applyProtection="1">
      <protection locked="0"/>
    </xf>
    <xf numFmtId="38" fontId="35" fillId="0" borderId="43" xfId="43" applyFont="1" applyBorder="1" applyAlignment="1">
      <alignment horizontal="left" vertical="center"/>
    </xf>
    <xf numFmtId="38" fontId="0" fillId="24" borderId="45" xfId="43" applyFont="1" applyFill="1" applyBorder="1" applyAlignment="1" applyProtection="1">
      <alignment horizontal="left" vertical="center" shrinkToFit="1"/>
      <protection locked="0"/>
    </xf>
    <xf numFmtId="176" fontId="44" fillId="25" borderId="47" xfId="43" applyNumberFormat="1" applyFont="1" applyFill="1" applyBorder="1" applyAlignment="1" applyProtection="1">
      <alignment horizontal="center"/>
      <protection locked="0"/>
    </xf>
    <xf numFmtId="176" fontId="44" fillId="25" borderId="71" xfId="43" applyNumberFormat="1" applyFont="1" applyFill="1" applyBorder="1" applyAlignment="1" applyProtection="1">
      <alignment horizontal="center"/>
      <protection locked="0"/>
    </xf>
    <xf numFmtId="176" fontId="44" fillId="25" borderId="92" xfId="43" applyNumberFormat="1" applyFont="1" applyFill="1" applyBorder="1" applyAlignment="1" applyProtection="1">
      <alignment horizontal="center"/>
      <protection locked="0"/>
    </xf>
    <xf numFmtId="176" fontId="44" fillId="25" borderId="51" xfId="43" applyNumberFormat="1" applyFont="1" applyFill="1" applyBorder="1" applyAlignment="1" applyProtection="1">
      <alignment horizontal="center"/>
      <protection locked="0"/>
    </xf>
    <xf numFmtId="176" fontId="44" fillId="25" borderId="46" xfId="43" applyNumberFormat="1" applyFont="1" applyFill="1" applyBorder="1" applyAlignment="1" applyProtection="1">
      <protection locked="0"/>
    </xf>
    <xf numFmtId="176" fontId="32" fillId="0" borderId="47" xfId="43" applyNumberFormat="1" applyFont="1" applyFill="1" applyBorder="1" applyAlignment="1" applyProtection="1">
      <protection locked="0"/>
    </xf>
    <xf numFmtId="38" fontId="43" fillId="0" borderId="0" xfId="43" applyFont="1" applyFill="1" applyAlignment="1">
      <alignment vertical="center" shrinkToFit="1"/>
    </xf>
    <xf numFmtId="176" fontId="44" fillId="25" borderId="55" xfId="43" applyNumberFormat="1" applyFont="1" applyFill="1" applyBorder="1" applyAlignment="1" applyProtection="1">
      <alignment horizontal="center"/>
      <protection locked="0"/>
    </xf>
    <xf numFmtId="176" fontId="44" fillId="25" borderId="87" xfId="43" applyNumberFormat="1" applyFont="1" applyFill="1" applyBorder="1" applyAlignment="1" applyProtection="1">
      <alignment horizontal="center"/>
      <protection locked="0"/>
    </xf>
    <xf numFmtId="176" fontId="44" fillId="25" borderId="88" xfId="43" applyNumberFormat="1" applyFont="1" applyFill="1" applyBorder="1" applyAlignment="1" applyProtection="1">
      <alignment horizontal="center"/>
      <protection locked="0"/>
    </xf>
    <xf numFmtId="176" fontId="44" fillId="25" borderId="60" xfId="43" applyNumberFormat="1" applyFont="1" applyFill="1" applyBorder="1" applyAlignment="1" applyProtection="1">
      <alignment horizontal="center"/>
      <protection locked="0"/>
    </xf>
    <xf numFmtId="176" fontId="44" fillId="25" borderId="54" xfId="43" applyNumberFormat="1" applyFont="1" applyFill="1" applyBorder="1" applyAlignment="1" applyProtection="1">
      <protection locked="0"/>
    </xf>
    <xf numFmtId="176" fontId="32" fillId="0" borderId="17" xfId="43" applyNumberFormat="1" applyFont="1" applyFill="1" applyBorder="1" applyAlignment="1" applyProtection="1">
      <protection locked="0"/>
    </xf>
    <xf numFmtId="176" fontId="44" fillId="25" borderId="63" xfId="43" applyNumberFormat="1" applyFont="1" applyFill="1" applyBorder="1" applyAlignment="1" applyProtection="1">
      <protection locked="0"/>
    </xf>
    <xf numFmtId="176" fontId="32" fillId="26" borderId="71" xfId="43" applyNumberFormat="1" applyFont="1" applyFill="1" applyBorder="1" applyAlignment="1" applyProtection="1">
      <protection locked="0"/>
    </xf>
    <xf numFmtId="38" fontId="35" fillId="0" borderId="45" xfId="43" applyFont="1" applyBorder="1" applyAlignment="1">
      <alignment horizontal="left" vertical="center"/>
    </xf>
    <xf numFmtId="177" fontId="45" fillId="0" borderId="29" xfId="43" applyNumberFormat="1" applyFont="1" applyBorder="1">
      <alignment vertical="center"/>
    </xf>
    <xf numFmtId="177" fontId="45" fillId="0" borderId="0" xfId="43" applyNumberFormat="1" applyFont="1" applyFill="1" applyAlignment="1">
      <alignment vertical="center" shrinkToFit="1"/>
    </xf>
    <xf numFmtId="38" fontId="45" fillId="0" borderId="0" xfId="43" applyNumberFormat="1" applyFont="1" applyFill="1">
      <alignment vertical="center"/>
    </xf>
    <xf numFmtId="177" fontId="45" fillId="0" borderId="0" xfId="43" applyNumberFormat="1" applyFont="1" applyFill="1">
      <alignment vertical="center"/>
    </xf>
    <xf numFmtId="38" fontId="46" fillId="0" borderId="93" xfId="43" applyFont="1" applyBorder="1" applyAlignment="1">
      <alignment horizontal="center" vertical="center" shrinkToFit="1"/>
    </xf>
    <xf numFmtId="38" fontId="46" fillId="0" borderId="94" xfId="43" applyFont="1" applyBorder="1" applyAlignment="1">
      <alignment horizontal="center" vertical="center" shrinkToFit="1"/>
    </xf>
    <xf numFmtId="38" fontId="46" fillId="0" borderId="95" xfId="43" applyFont="1" applyBorder="1" applyAlignment="1">
      <alignment horizontal="center" vertical="center" shrinkToFit="1"/>
    </xf>
    <xf numFmtId="38" fontId="46" fillId="0" borderId="96" xfId="43" applyFont="1" applyBorder="1" applyAlignment="1">
      <alignment horizontal="center" vertical="center" shrinkToFit="1"/>
    </xf>
    <xf numFmtId="38" fontId="34" fillId="0" borderId="53" xfId="43" applyFont="1" applyBorder="1" applyAlignment="1">
      <alignment horizontal="left" vertical="center"/>
    </xf>
    <xf numFmtId="38" fontId="46" fillId="0" borderId="97" xfId="43" applyFont="1" applyBorder="1" applyAlignment="1">
      <alignment horizontal="center" vertical="center" shrinkToFit="1"/>
    </xf>
    <xf numFmtId="38" fontId="46" fillId="0" borderId="98" xfId="43" applyFont="1" applyBorder="1" applyAlignment="1">
      <alignment horizontal="center" vertical="center" shrinkToFit="1"/>
    </xf>
    <xf numFmtId="176" fontId="44" fillId="25" borderId="17" xfId="43" applyNumberFormat="1" applyFont="1" applyFill="1" applyBorder="1" applyAlignment="1" applyProtection="1">
      <alignment horizontal="center"/>
      <protection locked="0"/>
    </xf>
    <xf numFmtId="176" fontId="44" fillId="25" borderId="16" xfId="43" applyNumberFormat="1" applyFont="1" applyFill="1" applyBorder="1" applyAlignment="1" applyProtection="1">
      <alignment horizontal="center"/>
      <protection locked="0"/>
    </xf>
    <xf numFmtId="176" fontId="44" fillId="25" borderId="21" xfId="43" applyNumberFormat="1" applyFont="1" applyFill="1" applyBorder="1" applyAlignment="1" applyProtection="1">
      <alignment horizontal="center"/>
      <protection locked="0"/>
    </xf>
    <xf numFmtId="176" fontId="44" fillId="25" borderId="102" xfId="43" applyNumberFormat="1" applyFont="1" applyFill="1" applyBorder="1" applyAlignment="1" applyProtection="1">
      <alignment horizontal="center"/>
      <protection locked="0"/>
    </xf>
    <xf numFmtId="176" fontId="44" fillId="25" borderId="101" xfId="43" applyNumberFormat="1" applyFont="1" applyFill="1" applyBorder="1" applyAlignment="1" applyProtection="1">
      <alignment horizontal="center"/>
      <protection locked="0"/>
    </xf>
    <xf numFmtId="176" fontId="44" fillId="25" borderId="86" xfId="43" applyNumberFormat="1" applyFont="1" applyFill="1" applyBorder="1" applyAlignment="1" applyProtection="1">
      <alignment horizontal="center"/>
      <protection locked="0"/>
    </xf>
    <xf numFmtId="176" fontId="0" fillId="0" borderId="0" xfId="43" applyNumberFormat="1" applyFont="1" applyBorder="1" applyAlignment="1">
      <alignment horizontal="left" vertical="center" wrapText="1"/>
    </xf>
    <xf numFmtId="176" fontId="32" fillId="0" borderId="103" xfId="43" applyNumberFormat="1" applyFont="1" applyFill="1" applyBorder="1" applyAlignment="1">
      <alignment horizontal="center"/>
    </xf>
    <xf numFmtId="176" fontId="32" fillId="0" borderId="104" xfId="43" applyNumberFormat="1" applyFont="1" applyFill="1" applyBorder="1" applyAlignment="1">
      <alignment shrinkToFit="1"/>
    </xf>
    <xf numFmtId="176" fontId="32" fillId="0" borderId="104" xfId="43" applyNumberFormat="1" applyFont="1" applyBorder="1" applyAlignment="1"/>
    <xf numFmtId="176" fontId="32" fillId="0" borderId="105" xfId="43" applyNumberFormat="1" applyFont="1" applyBorder="1" applyAlignment="1"/>
    <xf numFmtId="0" fontId="0" fillId="0" borderId="0" xfId="0" applyAlignment="1">
      <alignment horizontal="left" vertical="top" wrapText="1"/>
    </xf>
    <xf numFmtId="176" fontId="38" fillId="0" borderId="26" xfId="43" applyNumberFormat="1" applyFont="1" applyBorder="1" applyAlignment="1">
      <alignment horizontal="left" wrapText="1"/>
    </xf>
    <xf numFmtId="176" fontId="0" fillId="0" borderId="19" xfId="43" applyNumberFormat="1" applyFont="1" applyFill="1" applyBorder="1" applyAlignment="1" applyProtection="1">
      <alignment horizontal="center" vertical="center"/>
      <protection locked="0"/>
    </xf>
    <xf numFmtId="176" fontId="32" fillId="0" borderId="93" xfId="43" applyNumberFormat="1" applyFont="1" applyFill="1" applyBorder="1" applyAlignment="1">
      <alignment horizontal="center" vertical="center" wrapText="1"/>
    </xf>
    <xf numFmtId="176" fontId="32" fillId="0" borderId="106" xfId="43" applyNumberFormat="1" applyFont="1" applyFill="1" applyBorder="1" applyAlignment="1">
      <alignment horizontal="center" vertical="center" wrapText="1"/>
    </xf>
    <xf numFmtId="176" fontId="32" fillId="0" borderId="94" xfId="43" applyNumberFormat="1" applyFont="1" applyFill="1" applyBorder="1" applyAlignment="1">
      <alignment horizontal="center" vertical="center" wrapText="1"/>
    </xf>
    <xf numFmtId="176" fontId="32" fillId="0" borderId="0" xfId="43" applyNumberFormat="1" applyFont="1" applyFill="1" applyBorder="1" applyAlignment="1">
      <alignment vertical="center" wrapText="1"/>
    </xf>
    <xf numFmtId="176" fontId="38" fillId="0" borderId="42" xfId="43" applyNumberFormat="1" applyFont="1" applyBorder="1" applyAlignment="1">
      <alignment horizontal="left" wrapText="1"/>
    </xf>
    <xf numFmtId="176" fontId="0" fillId="0" borderId="66" xfId="43" applyNumberFormat="1" applyFont="1" applyFill="1" applyBorder="1" applyAlignment="1" applyProtection="1">
      <alignment horizontal="center" vertical="center"/>
      <protection locked="0"/>
    </xf>
    <xf numFmtId="176" fontId="32" fillId="0" borderId="107" xfId="43" applyNumberFormat="1" applyFont="1" applyFill="1" applyBorder="1" applyAlignment="1">
      <alignment horizontal="center" vertical="center" wrapText="1"/>
    </xf>
    <xf numFmtId="176" fontId="32" fillId="0" borderId="11" xfId="43" applyNumberFormat="1" applyFont="1" applyFill="1" applyBorder="1" applyAlignment="1">
      <alignment horizontal="center" vertical="center" wrapText="1"/>
    </xf>
    <xf numFmtId="176" fontId="32" fillId="0" borderId="108" xfId="43" applyNumberFormat="1" applyFont="1" applyFill="1" applyBorder="1" applyAlignment="1">
      <alignment horizontal="center" vertical="center" wrapText="1"/>
    </xf>
    <xf numFmtId="176" fontId="0" fillId="27" borderId="109" xfId="43" applyNumberFormat="1" applyFont="1" applyFill="1" applyBorder="1" applyAlignment="1" applyProtection="1">
      <alignment horizontal="right" vertical="center"/>
      <protection locked="0"/>
    </xf>
    <xf numFmtId="178" fontId="0" fillId="0" borderId="110" xfId="43" applyNumberFormat="1" applyFont="1" applyBorder="1" applyAlignment="1">
      <alignment horizontal="center" vertical="center"/>
    </xf>
    <xf numFmtId="178" fontId="0" fillId="0" borderId="111" xfId="43" applyNumberFormat="1" applyFont="1" applyBorder="1" applyAlignment="1">
      <alignment horizontal="center" vertical="center"/>
    </xf>
    <xf numFmtId="178" fontId="0" fillId="0" borderId="112" xfId="43" applyNumberFormat="1" applyFont="1" applyBorder="1" applyAlignment="1">
      <alignment horizontal="center" vertical="center"/>
    </xf>
    <xf numFmtId="178" fontId="0" fillId="0" borderId="0" xfId="43" applyNumberFormat="1" applyFont="1" applyBorder="1" applyAlignment="1">
      <alignment vertical="center"/>
    </xf>
    <xf numFmtId="176" fontId="38" fillId="0" borderId="72" xfId="43" applyNumberFormat="1" applyFont="1" applyBorder="1" applyAlignment="1">
      <alignment horizontal="left" wrapText="1"/>
    </xf>
    <xf numFmtId="176" fontId="0" fillId="27" borderId="83" xfId="43" applyNumberFormat="1" applyFont="1" applyFill="1" applyBorder="1" applyAlignment="1" applyProtection="1">
      <alignment horizontal="right" vertical="center"/>
      <protection locked="0"/>
    </xf>
    <xf numFmtId="176" fontId="0" fillId="0" borderId="0" xfId="43" applyNumberFormat="1" applyFont="1" applyBorder="1" applyAlignment="1">
      <alignment vertical="center" wrapText="1"/>
    </xf>
    <xf numFmtId="176" fontId="32" fillId="27" borderId="0" xfId="43" applyNumberFormat="1" applyFont="1" applyFill="1" applyBorder="1" applyAlignment="1" applyProtection="1">
      <protection locked="0"/>
    </xf>
  </cellXfs>
  <cellStyles count="44">
    <cellStyle name="20% - アクセント 1" xfId="1"/>
    <cellStyle name="20% - アクセント 2" xfId="2"/>
    <cellStyle name="20% - アクセント 3" xfId="3"/>
    <cellStyle name="20% - アクセント 4" xfId="4"/>
    <cellStyle name="20% - アクセント 5" xfId="5"/>
    <cellStyle name="20% - アクセント 6" xfId="6"/>
    <cellStyle name="40% - アクセント 1" xfId="7"/>
    <cellStyle name="40% - アクセント 2" xfId="8"/>
    <cellStyle name="40% - アクセント 3" xfId="9"/>
    <cellStyle name="40% - アクセント 4" xfId="10"/>
    <cellStyle name="40% - アクセント 5" xfId="11"/>
    <cellStyle name="40% - アクセント 6" xfId="12"/>
    <cellStyle name="60% - アクセント 1" xfId="13"/>
    <cellStyle name="60% - アクセント 2" xfId="14"/>
    <cellStyle name="60% - アクセント 3" xfId="15"/>
    <cellStyle name="60% - アクセント 4" xfId="16"/>
    <cellStyle name="60% - アクセント 5" xfId="17"/>
    <cellStyle name="60% - アクセント 6" xfId="18"/>
    <cellStyle name="どちらでもない" xfId="19"/>
    <cellStyle name="アクセント 1" xfId="20"/>
    <cellStyle name="アクセント 2" xfId="21"/>
    <cellStyle name="アクセント 3" xfId="22"/>
    <cellStyle name="アクセント 4" xfId="23"/>
    <cellStyle name="アクセント 5" xfId="24"/>
    <cellStyle name="アクセント 6" xfId="25"/>
    <cellStyle name="タイトル" xfId="26"/>
    <cellStyle name="チェック セル" xfId="27"/>
    <cellStyle name="メモ" xfId="28"/>
    <cellStyle name="リンク セル" xfId="29"/>
    <cellStyle name="入力" xfId="30"/>
    <cellStyle name="出力" xfId="31"/>
    <cellStyle name="悪い" xfId="32"/>
    <cellStyle name="標準" xfId="0" builtinId="0"/>
    <cellStyle name="標準 4" xfId="33"/>
    <cellStyle name="良い" xfId="34"/>
    <cellStyle name="見出し 1" xfId="35"/>
    <cellStyle name="見出し 2" xfId="36"/>
    <cellStyle name="見出し 3" xfId="37"/>
    <cellStyle name="見出し 4" xfId="38"/>
    <cellStyle name="計算" xfId="39"/>
    <cellStyle name="説明文" xfId="40"/>
    <cellStyle name="警告文" xfId="41"/>
    <cellStyle name="集計" xfId="42"/>
    <cellStyle name="桁区切り" xfId="43" builtinId="6"/>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theme" Target="theme/theme1.xml" /><Relationship Id="rId6" Type="http://schemas.openxmlformats.org/officeDocument/2006/relationships/sharedStrings" Target="sharedStrings.xml" /><Relationship Id="rId7" Type="http://schemas.openxmlformats.org/officeDocument/2006/relationships/styles" Target="styles.xml" /></Relationships>
</file>

<file path=xl/drawings/_rels/drawing2.xml.rels><?xml version="1.0" encoding="UTF-8"?><Relationships xmlns="http://schemas.openxmlformats.org/package/2006/relationships"><Relationship Id="rId1" Type="http://schemas.openxmlformats.org/officeDocument/2006/relationships/image" Target="../media/image1.emf"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14</xdr:col>
      <xdr:colOff>38100</xdr:colOff>
      <xdr:row>0</xdr:row>
      <xdr:rowOff>162560</xdr:rowOff>
    </xdr:from>
    <xdr:to xmlns:xdr="http://schemas.openxmlformats.org/drawingml/2006/spreadsheetDrawing">
      <xdr:col>19</xdr:col>
      <xdr:colOff>152400</xdr:colOff>
      <xdr:row>4</xdr:row>
      <xdr:rowOff>27940</xdr:rowOff>
    </xdr:to>
    <xdr:sp macro="" textlink="">
      <xdr:nvSpPr>
        <xdr:cNvPr id="6178" name="四角形吹き出し 1"/>
        <xdr:cNvSpPr>
          <a:spLocks noChangeArrowheads="1"/>
        </xdr:cNvSpPr>
      </xdr:nvSpPr>
      <xdr:spPr>
        <a:xfrm>
          <a:off x="8401050" y="162560"/>
          <a:ext cx="3200400" cy="617855"/>
        </a:xfrm>
        <a:prstGeom prst="wedgeRectCallout">
          <a:avLst>
            <a:gd name="adj1" fmla="val -68926"/>
            <a:gd name="adj2" fmla="val -8037"/>
          </a:avLst>
        </a:prstGeom>
        <a:noFill/>
        <a:ln w="25400">
          <a:solidFill>
            <a:sysClr val="windowText" lastClr="000000"/>
          </a:solidFill>
          <a:miter/>
        </a:ln>
      </xdr:spPr>
      <xdr:txBody>
        <a:bodyPr vertOverflow="clip" horzOverflow="overflow" wrap="square" lIns="34925" tIns="12700" rIns="12700" bIns="12700" anchor="t" upright="1"/>
        <a:lstStyle/>
        <a:p>
          <a:pPr algn="l">
            <a:lnSpc>
              <a:spcPts val="1725"/>
            </a:lnSpc>
          </a:pPr>
          <a:r>
            <a:rPr lang="ja-JP" altLang="en-US" sz="14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着色されていないセルは全て自動計算されます。</a:t>
          </a:r>
        </a:p>
      </xdr:txBody>
    </xdr:sp>
    <xdr:clientData/>
  </xdr:twoCellAnchor>
  <xdr:twoCellAnchor>
    <xdr:from xmlns:xdr="http://schemas.openxmlformats.org/drawingml/2006/spreadsheetDrawing">
      <xdr:col>10</xdr:col>
      <xdr:colOff>0</xdr:colOff>
      <xdr:row>4</xdr:row>
      <xdr:rowOff>124460</xdr:rowOff>
    </xdr:from>
    <xdr:to xmlns:xdr="http://schemas.openxmlformats.org/drawingml/2006/spreadsheetDrawing">
      <xdr:col>21</xdr:col>
      <xdr:colOff>648335</xdr:colOff>
      <xdr:row>6</xdr:row>
      <xdr:rowOff>104775</xdr:rowOff>
    </xdr:to>
    <xdr:sp macro="" textlink="">
      <xdr:nvSpPr>
        <xdr:cNvPr id="6179" name="四角形吹き出し 2"/>
        <xdr:cNvSpPr>
          <a:spLocks noChangeArrowheads="1"/>
        </xdr:cNvSpPr>
      </xdr:nvSpPr>
      <xdr:spPr>
        <a:xfrm>
          <a:off x="5962650" y="876935"/>
          <a:ext cx="7353935" cy="370840"/>
        </a:xfrm>
        <a:prstGeom prst="wedgeRectCallout">
          <a:avLst>
            <a:gd name="adj1" fmla="val -42037"/>
            <a:gd name="adj2" fmla="val 148264"/>
          </a:avLst>
        </a:prstGeom>
        <a:noFill/>
        <a:ln w="25400">
          <a:solidFill>
            <a:sysClr val="windowText" lastClr="000000"/>
          </a:solidFill>
          <a:miter/>
        </a:ln>
      </xdr:spPr>
      <xdr:txBody>
        <a:bodyPr vertOverflow="clip" horzOverflow="overflow" wrap="square" lIns="34925" tIns="12700" rIns="12700" bIns="12700" anchor="t" upright="1"/>
        <a:lstStyle/>
        <a:p>
          <a:pPr algn="l">
            <a:lnSpc>
              <a:spcPts val="1725"/>
            </a:lnSpc>
          </a:pPr>
          <a:r>
            <a:rPr lang="ja-JP" altLang="en-US" sz="14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定員超過減算計算のため、</a:t>
          </a:r>
          <a:r>
            <a:rPr lang="ja-JP" altLang="en-US" sz="1400" b="1" i="0" u="sng"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前々年度の１～３月及び前年度の４～３月まで</a:t>
          </a:r>
          <a:r>
            <a:rPr lang="ja-JP" altLang="en-US" sz="14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必ず入力してください。</a:t>
          </a:r>
        </a:p>
      </xdr:txBody>
    </xdr:sp>
    <xdr:clientData/>
  </xdr:twoCellAnchor>
  <xdr:twoCellAnchor>
    <xdr:from xmlns:xdr="http://schemas.openxmlformats.org/drawingml/2006/spreadsheetDrawing">
      <xdr:col>17</xdr:col>
      <xdr:colOff>486410</xdr:colOff>
      <xdr:row>20</xdr:row>
      <xdr:rowOff>191135</xdr:rowOff>
    </xdr:from>
    <xdr:to xmlns:xdr="http://schemas.openxmlformats.org/drawingml/2006/spreadsheetDrawing">
      <xdr:col>21</xdr:col>
      <xdr:colOff>600710</xdr:colOff>
      <xdr:row>23</xdr:row>
      <xdr:rowOff>28575</xdr:rowOff>
    </xdr:to>
    <xdr:sp macro="" textlink="">
      <xdr:nvSpPr>
        <xdr:cNvPr id="6180" name="四角形吹き出し 3"/>
        <xdr:cNvSpPr>
          <a:spLocks noChangeArrowheads="1"/>
        </xdr:cNvSpPr>
      </xdr:nvSpPr>
      <xdr:spPr>
        <a:xfrm>
          <a:off x="10773410" y="5248910"/>
          <a:ext cx="2495550" cy="961390"/>
        </a:xfrm>
        <a:prstGeom prst="wedgeRectCallout">
          <a:avLst>
            <a:gd name="adj1" fmla="val -68509"/>
            <a:gd name="adj2" fmla="val 99671"/>
          </a:avLst>
        </a:prstGeom>
        <a:noFill/>
        <a:ln w="25400">
          <a:solidFill>
            <a:sysClr val="windowText" lastClr="000000"/>
          </a:solidFill>
          <a:miter/>
        </a:ln>
      </xdr:spPr>
      <xdr:txBody>
        <a:bodyPr vertOverflow="clip" horzOverflow="overflow" wrap="square" lIns="34925" tIns="12700" rIns="12700" bIns="12700" anchor="t" upright="1"/>
        <a:lstStyle/>
        <a:p>
          <a:pPr algn="l">
            <a:lnSpc>
              <a:spcPts val="1725"/>
            </a:lnSpc>
          </a:pPr>
          <a:r>
            <a:rPr lang="ja-JP" altLang="en-US" sz="14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定員超過判定が〇の場合、定員超過減算の算定が必要です。</a:t>
          </a:r>
        </a:p>
      </xdr:txBody>
    </xdr:sp>
    <xdr:clientData/>
  </xdr:twoCellAnchor>
  <xdr:twoCellAnchor>
    <xdr:from xmlns:xdr="http://schemas.openxmlformats.org/drawingml/2006/spreadsheetDrawing">
      <xdr:col>5</xdr:col>
      <xdr:colOff>419735</xdr:colOff>
      <xdr:row>3</xdr:row>
      <xdr:rowOff>28575</xdr:rowOff>
    </xdr:from>
    <xdr:to xmlns:xdr="http://schemas.openxmlformats.org/drawingml/2006/spreadsheetDrawing">
      <xdr:col>9</xdr:col>
      <xdr:colOff>381635</xdr:colOff>
      <xdr:row>4</xdr:row>
      <xdr:rowOff>258445</xdr:rowOff>
    </xdr:to>
    <xdr:sp macro="" textlink="">
      <xdr:nvSpPr>
        <xdr:cNvPr id="6181" name="四角形吹き出し 4"/>
        <xdr:cNvSpPr>
          <a:spLocks noChangeArrowheads="1"/>
        </xdr:cNvSpPr>
      </xdr:nvSpPr>
      <xdr:spPr>
        <a:xfrm>
          <a:off x="3429635" y="695325"/>
          <a:ext cx="2324100" cy="315595"/>
        </a:xfrm>
        <a:prstGeom prst="wedgeRectCallout">
          <a:avLst>
            <a:gd name="adj1" fmla="val -84056"/>
            <a:gd name="adj2" fmla="val 142986"/>
          </a:avLst>
        </a:prstGeom>
        <a:noFill/>
        <a:ln w="25400">
          <a:solidFill>
            <a:sysClr val="windowText" lastClr="000000"/>
          </a:solidFill>
          <a:miter/>
        </a:ln>
      </xdr:spPr>
      <xdr:txBody>
        <a:bodyPr vertOverflow="clip" horzOverflow="overflow" wrap="square" lIns="34925" tIns="12700" rIns="12700" bIns="12700" anchor="t" upright="1"/>
        <a:lstStyle/>
        <a:p>
          <a:pPr algn="l">
            <a:lnSpc>
              <a:spcPts val="1725"/>
            </a:lnSpc>
          </a:pPr>
          <a:r>
            <a:rPr lang="ja-JP" altLang="en-US" sz="14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事業区分を選択してください。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16</xdr:col>
      <xdr:colOff>28575</xdr:colOff>
      <xdr:row>0</xdr:row>
      <xdr:rowOff>220345</xdr:rowOff>
    </xdr:from>
    <xdr:to xmlns:xdr="http://schemas.openxmlformats.org/drawingml/2006/spreadsheetDrawing">
      <xdr:col>20</xdr:col>
      <xdr:colOff>152400</xdr:colOff>
      <xdr:row>4</xdr:row>
      <xdr:rowOff>95250</xdr:rowOff>
    </xdr:to>
    <xdr:sp macro="" textlink="">
      <xdr:nvSpPr>
        <xdr:cNvPr id="5184" name="四角形吹き出し 1"/>
        <xdr:cNvSpPr>
          <a:spLocks noChangeArrowheads="1"/>
        </xdr:cNvSpPr>
      </xdr:nvSpPr>
      <xdr:spPr>
        <a:xfrm>
          <a:off x="10467975" y="220345"/>
          <a:ext cx="3343275" cy="627380"/>
        </a:xfrm>
        <a:prstGeom prst="wedgeRectCallout">
          <a:avLst>
            <a:gd name="adj1" fmla="val -68926"/>
            <a:gd name="adj2" fmla="val -8037"/>
          </a:avLst>
        </a:prstGeom>
        <a:noFill/>
        <a:ln w="25400">
          <a:solidFill>
            <a:sysClr val="windowText" lastClr="000000"/>
          </a:solidFill>
          <a:miter/>
        </a:ln>
      </xdr:spPr>
      <xdr:txBody>
        <a:bodyPr vertOverflow="clip" horzOverflow="overflow" wrap="square" lIns="34925" tIns="12700" rIns="12700" bIns="12700" anchor="t" upright="1"/>
        <a:lstStyle/>
        <a:p>
          <a:pPr algn="l">
            <a:lnSpc>
              <a:spcPts val="1725"/>
            </a:lnSpc>
          </a:pPr>
          <a:r>
            <a:rPr lang="ja-JP" altLang="en-US" sz="14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着色されていないセルは全て自動計算されます。</a:t>
          </a:r>
        </a:p>
      </xdr:txBody>
    </xdr:sp>
    <xdr:clientData/>
  </xdr:twoCellAnchor>
  <xdr:twoCellAnchor>
    <xdr:from xmlns:xdr="http://schemas.openxmlformats.org/drawingml/2006/spreadsheetDrawing">
      <xdr:col>11</xdr:col>
      <xdr:colOff>19050</xdr:colOff>
      <xdr:row>4</xdr:row>
      <xdr:rowOff>239395</xdr:rowOff>
    </xdr:from>
    <xdr:to xmlns:xdr="http://schemas.openxmlformats.org/drawingml/2006/spreadsheetDrawing">
      <xdr:col>22</xdr:col>
      <xdr:colOff>400050</xdr:colOff>
      <xdr:row>6</xdr:row>
      <xdr:rowOff>210185</xdr:rowOff>
    </xdr:to>
    <xdr:sp macro="" textlink="">
      <xdr:nvSpPr>
        <xdr:cNvPr id="5185" name="四角形吹き出し 2"/>
        <xdr:cNvSpPr>
          <a:spLocks noChangeArrowheads="1"/>
        </xdr:cNvSpPr>
      </xdr:nvSpPr>
      <xdr:spPr>
        <a:xfrm>
          <a:off x="7353300" y="991870"/>
          <a:ext cx="8058150" cy="361315"/>
        </a:xfrm>
        <a:prstGeom prst="wedgeRectCallout">
          <a:avLst>
            <a:gd name="adj1" fmla="val -39032"/>
            <a:gd name="adj2" fmla="val 127574"/>
          </a:avLst>
        </a:prstGeom>
        <a:noFill/>
        <a:ln w="25400">
          <a:solidFill>
            <a:sysClr val="windowText" lastClr="000000"/>
          </a:solidFill>
          <a:miter/>
        </a:ln>
      </xdr:spPr>
      <xdr:txBody>
        <a:bodyPr vertOverflow="clip" horzOverflow="overflow" wrap="square" lIns="34925" tIns="12700" rIns="12700" bIns="12700" anchor="t" upright="1"/>
        <a:lstStyle/>
        <a:p>
          <a:pPr algn="l">
            <a:lnSpc>
              <a:spcPts val="1725"/>
            </a:lnSpc>
          </a:pPr>
          <a:r>
            <a:rPr lang="ja-JP" altLang="en-US" sz="14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定員超過減算計算のため、</a:t>
          </a:r>
          <a:r>
            <a:rPr lang="ja-JP" altLang="en-US" sz="1400" b="1" i="0" u="sng"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前々年度の１～３月及び前年度の４～３月まで</a:t>
          </a:r>
          <a:r>
            <a:rPr lang="ja-JP" altLang="en-US" sz="14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必ず入力してください。</a:t>
          </a:r>
        </a:p>
      </xdr:txBody>
    </xdr:sp>
    <xdr:clientData/>
  </xdr:twoCellAnchor>
  <xdr:twoCellAnchor>
    <xdr:from xmlns:xdr="http://schemas.openxmlformats.org/drawingml/2006/spreadsheetDrawing">
      <xdr:col>17</xdr:col>
      <xdr:colOff>704850</xdr:colOff>
      <xdr:row>22</xdr:row>
      <xdr:rowOff>95885</xdr:rowOff>
    </xdr:from>
    <xdr:to xmlns:xdr="http://schemas.openxmlformats.org/drawingml/2006/spreadsheetDrawing">
      <xdr:col>22</xdr:col>
      <xdr:colOff>581660</xdr:colOff>
      <xdr:row>24</xdr:row>
      <xdr:rowOff>27940</xdr:rowOff>
    </xdr:to>
    <xdr:sp macro="" textlink="">
      <xdr:nvSpPr>
        <xdr:cNvPr id="5186" name="四角形吹き出し 3"/>
        <xdr:cNvSpPr>
          <a:spLocks noChangeArrowheads="1"/>
        </xdr:cNvSpPr>
      </xdr:nvSpPr>
      <xdr:spPr>
        <a:xfrm>
          <a:off x="11772900" y="6372860"/>
          <a:ext cx="3820160" cy="598805"/>
        </a:xfrm>
        <a:prstGeom prst="wedgeRectCallout">
          <a:avLst>
            <a:gd name="adj1" fmla="val -69014"/>
            <a:gd name="adj2" fmla="val -14"/>
          </a:avLst>
        </a:prstGeom>
        <a:noFill/>
        <a:ln w="25400">
          <a:solidFill>
            <a:sysClr val="windowText" lastClr="000000"/>
          </a:solidFill>
          <a:miter/>
        </a:ln>
      </xdr:spPr>
      <xdr:txBody>
        <a:bodyPr vertOverflow="clip" horzOverflow="overflow" wrap="square" lIns="34925" tIns="12700" rIns="12700" bIns="12700" anchor="t" upright="1"/>
        <a:lstStyle/>
        <a:p>
          <a:pPr algn="l">
            <a:lnSpc>
              <a:spcPts val="1725"/>
            </a:lnSpc>
          </a:pPr>
          <a:r>
            <a:rPr lang="ja-JP" altLang="en-US" sz="14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定員超過判定が〇の場合、定員超過減算の算定が必要です。</a:t>
          </a:r>
        </a:p>
      </xdr:txBody>
    </xdr:sp>
    <xdr:clientData/>
  </xdr:twoCellAnchor>
  <xdr:twoCellAnchor>
    <xdr:from xmlns:xdr="http://schemas.openxmlformats.org/drawingml/2006/spreadsheetDrawing">
      <xdr:col>23</xdr:col>
      <xdr:colOff>190500</xdr:colOff>
      <xdr:row>6</xdr:row>
      <xdr:rowOff>287020</xdr:rowOff>
    </xdr:from>
    <xdr:to xmlns:xdr="http://schemas.openxmlformats.org/drawingml/2006/spreadsheetDrawing">
      <xdr:col>29</xdr:col>
      <xdr:colOff>533400</xdr:colOff>
      <xdr:row>18</xdr:row>
      <xdr:rowOff>191135</xdr:rowOff>
    </xdr:to>
    <xdr:sp macro="" textlink="">
      <xdr:nvSpPr>
        <xdr:cNvPr id="5187" name="四角形吹き出し 5"/>
        <xdr:cNvSpPr>
          <a:spLocks noChangeArrowheads="1"/>
        </xdr:cNvSpPr>
      </xdr:nvSpPr>
      <xdr:spPr>
        <a:xfrm>
          <a:off x="15887700" y="1430020"/>
          <a:ext cx="4457700" cy="3418840"/>
        </a:xfrm>
        <a:prstGeom prst="wedgeRectCallout">
          <a:avLst>
            <a:gd name="adj1" fmla="val -124287"/>
            <a:gd name="adj2" fmla="val 4523"/>
          </a:avLst>
        </a:prstGeom>
        <a:solidFill>
          <a:sysClr val="window" lastClr="FFFFFF"/>
        </a:solidFill>
        <a:ln w="25400">
          <a:solidFill>
            <a:sysClr val="windowText" lastClr="000000"/>
          </a:solidFill>
          <a:miter/>
        </a:ln>
      </xdr:spPr>
      <xdr:txBody>
        <a:bodyPr vertOverflow="clip" horzOverflow="overflow" wrap="square" lIns="31750" tIns="12700" rIns="12700" bIns="12700" anchor="t" upright="1"/>
        <a:lstStyle/>
        <a:p>
          <a:pPr algn="l">
            <a:lnSpc>
              <a:spcPts val="1875"/>
            </a:lnSpc>
          </a:pPr>
          <a:r>
            <a:rPr lang="ja-JP" altLang="en-US" sz="1400" b="1" i="0" u="none" strike="noStrike" baseline="0">
              <a:solidFill>
                <a:srgbClr xmlns:mc="http://schemas.openxmlformats.org/markup-compatibility/2006" xmlns:a14="http://schemas.microsoft.com/office/drawing/2010/main" val="000000" a14:legacySpreadsheetColorIndex="8" mc:Ignorable="a14"/>
              </a:solidFill>
              <a:latin typeface="Calibri"/>
            </a:rPr>
            <a:t>【</a:t>
          </a:r>
          <a:r>
            <a:rPr lang="ja-JP" altLang="en-US" sz="14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記入方法</a:t>
          </a:r>
          <a:r>
            <a:rPr lang="ja-JP" altLang="en-US" sz="1400" b="1" i="0" u="none" strike="noStrike" baseline="0">
              <a:solidFill>
                <a:srgbClr xmlns:mc="http://schemas.openxmlformats.org/markup-compatibility/2006" xmlns:a14="http://schemas.microsoft.com/office/drawing/2010/main" val="000000" a14:legacySpreadsheetColorIndex="8" mc:Ignorable="a14"/>
              </a:solidFill>
              <a:latin typeface="Calibri"/>
            </a:rPr>
            <a:t>】</a:t>
          </a:r>
        </a:p>
        <a:p>
          <a:pPr algn="l">
            <a:lnSpc>
              <a:spcPts val="1725"/>
            </a:lnSpc>
          </a:pPr>
          <a:r>
            <a:rPr lang="ja-JP" altLang="en-US" sz="14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例</a:t>
          </a:r>
        </a:p>
        <a:p>
          <a:pPr algn="l">
            <a:lnSpc>
              <a:spcPts val="1725"/>
            </a:lnSpc>
          </a:pPr>
          <a:r>
            <a:rPr lang="ja-JP" altLang="en-US" sz="14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延利用者数Ａが１０人</a:t>
          </a:r>
        </a:p>
        <a:p>
          <a:pPr algn="l">
            <a:lnSpc>
              <a:spcPts val="1725"/>
            </a:lnSpc>
          </a:pPr>
          <a:r>
            <a:rPr lang="ja-JP" altLang="en-US" sz="14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Ａのうち障害基礎年金受給延利用者数Ｂが１０人</a:t>
          </a:r>
        </a:p>
        <a:p>
          <a:pPr algn="l">
            <a:lnSpc>
              <a:spcPts val="1725"/>
            </a:lnSpc>
          </a:pPr>
          <a:r>
            <a:rPr lang="ja-JP" altLang="en-US" sz="14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Ａのうち施設外就労延利用者数Ｃが７人の場合</a:t>
          </a:r>
        </a:p>
        <a:p>
          <a:pPr algn="l"/>
        </a:p>
        <a:p>
          <a:pPr algn="l"/>
        </a:p>
        <a:p>
          <a:pPr algn="l"/>
        </a:p>
        <a:p>
          <a:pPr algn="l"/>
        </a:p>
        <a:p>
          <a:pPr algn="l"/>
        </a:p>
        <a:p>
          <a:pPr algn="l"/>
        </a:p>
        <a:p>
          <a:pPr algn="l"/>
        </a:p>
        <a:p>
          <a:pPr algn="l"/>
        </a:p>
        <a:p>
          <a:pPr algn="l"/>
        </a:p>
        <a:p>
          <a:pPr algn="l">
            <a:lnSpc>
              <a:spcPts val="1725"/>
            </a:lnSpc>
          </a:pPr>
          <a:r>
            <a:rPr lang="ja-JP" altLang="en-US" sz="14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と記入してください。重複分は自動計算で控除されます。</a:t>
          </a:r>
        </a:p>
      </xdr:txBody>
    </xdr:sp>
    <xdr:clientData/>
  </xdr:twoCellAnchor>
  <xdr:twoCellAnchor editAs="oneCell">
    <xdr:from xmlns:xdr="http://schemas.openxmlformats.org/drawingml/2006/spreadsheetDrawing">
      <xdr:col>23</xdr:col>
      <xdr:colOff>572135</xdr:colOff>
      <xdr:row>11</xdr:row>
      <xdr:rowOff>125095</xdr:rowOff>
    </xdr:from>
    <xdr:to xmlns:xdr="http://schemas.openxmlformats.org/drawingml/2006/spreadsheetDrawing">
      <xdr:col>27</xdr:col>
      <xdr:colOff>410210</xdr:colOff>
      <xdr:row>17</xdr:row>
      <xdr:rowOff>47625</xdr:rowOff>
    </xdr:to>
    <xdr:pic macro="">
      <xdr:nvPicPr>
        <xdr:cNvPr id="5188" name="図 10"/>
        <xdr:cNvPicPr>
          <a:picLocks noChangeAspect="1"/>
        </xdr:cNvPicPr>
      </xdr:nvPicPr>
      <xdr:blipFill>
        <a:blip xmlns:r="http://schemas.openxmlformats.org/officeDocument/2006/relationships" r:embed="rId1"/>
        <a:stretch>
          <a:fillRect/>
        </a:stretch>
      </xdr:blipFill>
      <xdr:spPr>
        <a:xfrm>
          <a:off x="16269335" y="2553970"/>
          <a:ext cx="2581275" cy="1846580"/>
        </a:xfrm>
        <a:prstGeom prst="rect"/>
        <a:noFill/>
        <a:ln>
          <a:miter/>
        </a:ln>
      </xdr:spPr>
    </xdr:pic>
    <xdr:clientData/>
  </xdr:twoCellAnchor>
</xdr:wsDr>
</file>

<file path=xl/theme/theme1.xml><?xml version="1.0" encoding="utf-8"?>
<a:theme xmlns:a="http://schemas.openxmlformats.org/drawingml/2006/main" name="Calc">
  <a:themeElements>
    <a:clrScheme name="Calc">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lc">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Calc">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1.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2.xml"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5">
    <tabColor indexed="15"/>
  </sheetPr>
  <dimension ref="A1:AM49"/>
  <sheetViews>
    <sheetView tabSelected="1" view="pageBreakPreview" zoomScale="75" zoomScaleSheetLayoutView="75" workbookViewId="0">
      <selection activeCell="C7" sqref="C7:D7"/>
    </sheetView>
  </sheetViews>
  <sheetFormatPr defaultRowHeight="13.5"/>
  <cols>
    <col min="1" max="1" width="0.75" style="1" customWidth="1"/>
    <col min="2" max="2" width="15.5" style="1" customWidth="1"/>
    <col min="3" max="12" width="7.75" style="1" customWidth="1"/>
    <col min="13" max="13" width="8.25" style="1" customWidth="1"/>
    <col min="14" max="14" width="7.75" style="1" customWidth="1"/>
    <col min="15" max="16" width="8.5" style="1" customWidth="1"/>
    <col min="17" max="17" width="8.25" style="1" customWidth="1"/>
    <col min="18" max="19" width="7.625" style="1" customWidth="1"/>
    <col min="20" max="20" width="7.25" style="1" customWidth="1"/>
    <col min="21" max="21" width="8.75" style="1" customWidth="1"/>
    <col min="22" max="16384" width="9" style="1" bestFit="1" customWidth="1"/>
  </cols>
  <sheetData>
    <row r="1" spans="1:26" ht="18.75" customHeight="1">
      <c r="A1" s="1" t="s">
        <v>2</v>
      </c>
    </row>
    <row r="2" spans="1:26" ht="8.25" customHeight="1"/>
    <row r="3" spans="1:26" ht="25.5" customHeight="1">
      <c r="A3" s="3" t="s">
        <v>5</v>
      </c>
      <c r="B3" s="7"/>
      <c r="C3" s="7"/>
      <c r="D3" s="7"/>
      <c r="E3" s="7"/>
      <c r="F3" s="7"/>
      <c r="G3" s="100"/>
      <c r="J3" s="115" t="s">
        <v>6</v>
      </c>
      <c r="K3" s="119"/>
      <c r="L3" s="119"/>
      <c r="M3" s="125"/>
    </row>
    <row r="4" spans="1:26" ht="6.75" customHeight="1"/>
    <row r="5" spans="1:26" ht="21" customHeight="1">
      <c r="B5" s="8" t="s">
        <v>3</v>
      </c>
      <c r="C5" s="9"/>
    </row>
    <row r="6" spans="1:26" ht="9.75" customHeight="1">
      <c r="B6" s="9"/>
      <c r="C6" s="9"/>
      <c r="K6" s="120"/>
    </row>
    <row r="7" spans="1:26" ht="28.5" customHeight="1">
      <c r="B7" s="10" t="s">
        <v>7</v>
      </c>
      <c r="C7" s="35"/>
      <c r="D7" s="55"/>
      <c r="E7" s="69" t="s">
        <v>8</v>
      </c>
      <c r="F7" s="83"/>
      <c r="G7" s="101"/>
      <c r="H7" s="101"/>
      <c r="I7" s="101"/>
      <c r="J7" s="116"/>
      <c r="Z7" s="1" t="s">
        <v>9</v>
      </c>
    </row>
    <row r="8" spans="1:26" ht="9.75" customHeight="1">
      <c r="B8" s="9"/>
      <c r="C8" s="9"/>
      <c r="Z8" s="1" t="s">
        <v>0</v>
      </c>
    </row>
    <row r="9" spans="1:26" ht="22.5" customHeight="1">
      <c r="B9" s="11"/>
      <c r="C9" s="36" t="s">
        <v>10</v>
      </c>
      <c r="D9" s="56"/>
      <c r="E9" s="70"/>
      <c r="F9" s="84" t="s">
        <v>11</v>
      </c>
      <c r="G9" s="102"/>
      <c r="H9" s="102"/>
      <c r="I9" s="102"/>
      <c r="J9" s="102"/>
      <c r="K9" s="102"/>
      <c r="L9" s="102"/>
      <c r="M9" s="102"/>
      <c r="N9" s="102"/>
      <c r="O9" s="102"/>
      <c r="P9" s="102"/>
      <c r="Q9" s="132"/>
      <c r="Z9" s="1" t="s">
        <v>14</v>
      </c>
    </row>
    <row r="10" spans="1:26" s="2" customFormat="1" ht="33" customHeight="1">
      <c r="A10" s="2"/>
      <c r="B10" s="12" t="s">
        <v>16</v>
      </c>
      <c r="C10" s="37" t="s">
        <v>18</v>
      </c>
      <c r="D10" s="57"/>
      <c r="E10" s="57"/>
      <c r="F10" s="57"/>
      <c r="G10" s="57"/>
      <c r="H10" s="57"/>
      <c r="I10" s="57"/>
      <c r="J10" s="57"/>
      <c r="K10" s="57"/>
      <c r="L10" s="57"/>
      <c r="M10" s="57"/>
      <c r="N10" s="57"/>
      <c r="O10" s="57"/>
      <c r="P10" s="57"/>
      <c r="Q10" s="133"/>
      <c r="R10" s="139" t="s">
        <v>20</v>
      </c>
      <c r="S10" s="151" t="s">
        <v>21</v>
      </c>
    </row>
    <row r="11" spans="1:26" s="2" customFormat="1" ht="20.25" customHeight="1">
      <c r="A11" s="4"/>
      <c r="B11" s="13"/>
      <c r="C11" s="38" t="s">
        <v>13</v>
      </c>
      <c r="D11" s="58" t="s">
        <v>22</v>
      </c>
      <c r="E11" s="71" t="s">
        <v>23</v>
      </c>
      <c r="F11" s="85" t="s">
        <v>24</v>
      </c>
      <c r="G11" s="103" t="s">
        <v>26</v>
      </c>
      <c r="H11" s="103" t="s">
        <v>27</v>
      </c>
      <c r="I11" s="103" t="s">
        <v>1</v>
      </c>
      <c r="J11" s="103" t="s">
        <v>28</v>
      </c>
      <c r="K11" s="103" t="s">
        <v>12</v>
      </c>
      <c r="L11" s="103" t="s">
        <v>33</v>
      </c>
      <c r="M11" s="103" t="s">
        <v>25</v>
      </c>
      <c r="N11" s="103" t="s">
        <v>35</v>
      </c>
      <c r="O11" s="103" t="s">
        <v>36</v>
      </c>
      <c r="P11" s="103" t="s">
        <v>32</v>
      </c>
      <c r="Q11" s="103" t="s">
        <v>31</v>
      </c>
      <c r="R11" s="140"/>
      <c r="S11" s="152"/>
      <c r="T11" s="4"/>
      <c r="V11" s="120"/>
    </row>
    <row r="12" spans="1:26" s="2" customFormat="1" ht="19.5" customHeight="1">
      <c r="A12" s="5"/>
      <c r="B12" s="14">
        <v>2</v>
      </c>
      <c r="C12" s="39"/>
      <c r="D12" s="59"/>
      <c r="E12" s="72"/>
      <c r="F12" s="86"/>
      <c r="G12" s="59"/>
      <c r="H12" s="59"/>
      <c r="I12" s="59"/>
      <c r="J12" s="59"/>
      <c r="K12" s="59"/>
      <c r="L12" s="59"/>
      <c r="M12" s="59"/>
      <c r="N12" s="59"/>
      <c r="O12" s="59"/>
      <c r="P12" s="59"/>
      <c r="Q12" s="59"/>
      <c r="R12" s="141">
        <f>SUM(F12:Q12)</f>
        <v>0</v>
      </c>
      <c r="S12" s="141">
        <f>B12*R12</f>
        <v>0</v>
      </c>
      <c r="T12" s="4"/>
    </row>
    <row r="13" spans="1:26" s="2" customFormat="1" ht="19.5" customHeight="1">
      <c r="A13" s="5"/>
      <c r="B13" s="14">
        <v>3</v>
      </c>
      <c r="C13" s="39"/>
      <c r="D13" s="59"/>
      <c r="E13" s="72"/>
      <c r="F13" s="86"/>
      <c r="G13" s="59"/>
      <c r="H13" s="59"/>
      <c r="I13" s="59"/>
      <c r="J13" s="59"/>
      <c r="K13" s="59"/>
      <c r="L13" s="59"/>
      <c r="M13" s="59"/>
      <c r="N13" s="59"/>
      <c r="O13" s="59"/>
      <c r="P13" s="59"/>
      <c r="Q13" s="59"/>
      <c r="R13" s="141">
        <f>SUM(F13:Q13)</f>
        <v>0</v>
      </c>
      <c r="S13" s="141">
        <f>B13*R13</f>
        <v>0</v>
      </c>
      <c r="T13" s="4"/>
    </row>
    <row r="14" spans="1:26" s="2" customFormat="1" ht="19.5" customHeight="1">
      <c r="A14" s="5"/>
      <c r="B14" s="15">
        <v>4</v>
      </c>
      <c r="C14" s="40"/>
      <c r="D14" s="60"/>
      <c r="E14" s="73"/>
      <c r="F14" s="87"/>
      <c r="G14" s="60"/>
      <c r="H14" s="60"/>
      <c r="I14" s="60"/>
      <c r="J14" s="60"/>
      <c r="K14" s="60"/>
      <c r="L14" s="60"/>
      <c r="M14" s="60"/>
      <c r="N14" s="60"/>
      <c r="O14" s="60"/>
      <c r="P14" s="60"/>
      <c r="Q14" s="60"/>
      <c r="R14" s="142">
        <f>SUM(F14:Q14)</f>
        <v>0</v>
      </c>
      <c r="S14" s="142">
        <f>B14*R14</f>
        <v>0</v>
      </c>
      <c r="T14" s="4"/>
    </row>
    <row r="15" spans="1:26" s="2" customFormat="1" ht="24" customHeight="1">
      <c r="A15" s="4"/>
      <c r="B15" s="16">
        <v>5</v>
      </c>
      <c r="C15" s="41"/>
      <c r="D15" s="61"/>
      <c r="E15" s="74"/>
      <c r="F15" s="88"/>
      <c r="G15" s="61"/>
      <c r="H15" s="61"/>
      <c r="I15" s="61"/>
      <c r="J15" s="61"/>
      <c r="K15" s="61"/>
      <c r="L15" s="61"/>
      <c r="M15" s="61"/>
      <c r="N15" s="61"/>
      <c r="O15" s="61"/>
      <c r="P15" s="61"/>
      <c r="Q15" s="61"/>
      <c r="R15" s="143">
        <f>SUM(F15:Q15)</f>
        <v>0</v>
      </c>
      <c r="S15" s="153">
        <f>B15*R15</f>
        <v>0</v>
      </c>
      <c r="T15" s="156">
        <f>R15+R16</f>
        <v>0</v>
      </c>
      <c r="U15" s="157" t="s">
        <v>15</v>
      </c>
      <c r="V15" s="157"/>
      <c r="W15" s="159"/>
      <c r="X15" s="159"/>
    </row>
    <row r="16" spans="1:26" s="2" customFormat="1" ht="24" customHeight="1">
      <c r="A16" s="4"/>
      <c r="B16" s="17">
        <v>6</v>
      </c>
      <c r="C16" s="42"/>
      <c r="D16" s="62"/>
      <c r="E16" s="75"/>
      <c r="F16" s="89"/>
      <c r="G16" s="62"/>
      <c r="H16" s="62"/>
      <c r="I16" s="62"/>
      <c r="J16" s="62"/>
      <c r="K16" s="62"/>
      <c r="L16" s="62"/>
      <c r="M16" s="62"/>
      <c r="N16" s="62"/>
      <c r="O16" s="62"/>
      <c r="P16" s="62"/>
      <c r="Q16" s="62"/>
      <c r="R16" s="144">
        <f>SUM(F16:Q16)</f>
        <v>0</v>
      </c>
      <c r="S16" s="154">
        <f>B16*R16</f>
        <v>0</v>
      </c>
      <c r="T16" s="156">
        <f>R16</f>
        <v>0</v>
      </c>
      <c r="U16" s="158" t="s">
        <v>34</v>
      </c>
      <c r="V16" s="158"/>
      <c r="W16" s="158"/>
      <c r="X16" s="158"/>
    </row>
    <row r="17" spans="1:39" s="2" customFormat="1" ht="16.5" customHeight="1">
      <c r="A17" s="4"/>
      <c r="B17" s="18" t="s">
        <v>37</v>
      </c>
      <c r="C17" s="43"/>
      <c r="D17" s="63"/>
      <c r="E17" s="76"/>
      <c r="F17" s="90"/>
      <c r="G17" s="63"/>
      <c r="H17" s="63"/>
      <c r="I17" s="63"/>
      <c r="J17" s="63"/>
      <c r="K17" s="63"/>
      <c r="L17" s="63"/>
      <c r="M17" s="63"/>
      <c r="N17" s="63"/>
      <c r="O17" s="63"/>
      <c r="P17" s="63"/>
      <c r="Q17" s="63"/>
      <c r="R17" s="145" t="s">
        <v>40</v>
      </c>
      <c r="S17" s="145" t="s">
        <v>41</v>
      </c>
      <c r="T17" s="4"/>
    </row>
    <row r="18" spans="1:39" s="2" customFormat="1" ht="18.75" customHeight="1">
      <c r="A18" s="5"/>
      <c r="B18" s="19"/>
      <c r="C18" s="44">
        <f t="shared" ref="C18:S18" si="0">SUM(C12:C16)</f>
        <v>0</v>
      </c>
      <c r="D18" s="64">
        <f t="shared" si="0"/>
        <v>0</v>
      </c>
      <c r="E18" s="77">
        <f t="shared" si="0"/>
        <v>0</v>
      </c>
      <c r="F18" s="91">
        <f t="shared" si="0"/>
        <v>0</v>
      </c>
      <c r="G18" s="64">
        <f t="shared" si="0"/>
        <v>0</v>
      </c>
      <c r="H18" s="64">
        <f t="shared" si="0"/>
        <v>0</v>
      </c>
      <c r="I18" s="64">
        <f t="shared" si="0"/>
        <v>0</v>
      </c>
      <c r="J18" s="64">
        <f t="shared" si="0"/>
        <v>0</v>
      </c>
      <c r="K18" s="64">
        <f t="shared" si="0"/>
        <v>0</v>
      </c>
      <c r="L18" s="64">
        <f t="shared" si="0"/>
        <v>0</v>
      </c>
      <c r="M18" s="64">
        <f t="shared" si="0"/>
        <v>0</v>
      </c>
      <c r="N18" s="64">
        <f t="shared" si="0"/>
        <v>0</v>
      </c>
      <c r="O18" s="64">
        <f t="shared" si="0"/>
        <v>0</v>
      </c>
      <c r="P18" s="64">
        <f t="shared" si="0"/>
        <v>0</v>
      </c>
      <c r="Q18" s="64">
        <f t="shared" si="0"/>
        <v>0</v>
      </c>
      <c r="R18" s="146">
        <f t="shared" si="0"/>
        <v>0</v>
      </c>
      <c r="S18" s="146">
        <f t="shared" si="0"/>
        <v>0</v>
      </c>
      <c r="T18" s="4"/>
      <c r="Y18" s="2" t="s">
        <v>42</v>
      </c>
    </row>
    <row r="19" spans="1:39" s="2" customFormat="1" ht="28.5" customHeight="1">
      <c r="A19" s="5"/>
      <c r="B19" s="20" t="s">
        <v>43</v>
      </c>
      <c r="C19" s="45"/>
      <c r="D19" s="65"/>
      <c r="E19" s="78"/>
      <c r="F19" s="92"/>
      <c r="G19" s="65"/>
      <c r="H19" s="65"/>
      <c r="I19" s="65"/>
      <c r="J19" s="65"/>
      <c r="K19" s="65"/>
      <c r="L19" s="65"/>
      <c r="M19" s="65"/>
      <c r="N19" s="65"/>
      <c r="O19" s="65"/>
      <c r="P19" s="65"/>
      <c r="Q19" s="65"/>
      <c r="R19" s="147">
        <f>SUM(F19:Q19)</f>
        <v>0</v>
      </c>
      <c r="S19" s="155" t="s">
        <v>44</v>
      </c>
      <c r="Y19" s="4" t="s">
        <v>13</v>
      </c>
      <c r="Z19" s="4" t="s">
        <v>32</v>
      </c>
      <c r="AA19" s="4" t="s">
        <v>31</v>
      </c>
      <c r="AB19" s="4" t="s">
        <v>19</v>
      </c>
      <c r="AC19" s="4" t="s">
        <v>26</v>
      </c>
      <c r="AD19" s="4" t="s">
        <v>27</v>
      </c>
      <c r="AE19" s="4" t="s">
        <v>1</v>
      </c>
      <c r="AF19" s="4" t="s">
        <v>28</v>
      </c>
      <c r="AG19" s="4" t="s">
        <v>12</v>
      </c>
      <c r="AH19" s="4" t="s">
        <v>46</v>
      </c>
      <c r="AI19" s="4" t="s">
        <v>25</v>
      </c>
      <c r="AJ19" s="4" t="s">
        <v>35</v>
      </c>
      <c r="AK19" s="4" t="s">
        <v>36</v>
      </c>
      <c r="AL19" s="4" t="s">
        <v>32</v>
      </c>
      <c r="AM19" s="4" t="s">
        <v>31</v>
      </c>
    </row>
    <row r="20" spans="1:39" s="2" customFormat="1" ht="24" customHeight="1">
      <c r="A20" s="4"/>
      <c r="B20" s="21" t="s">
        <v>48</v>
      </c>
      <c r="C20" s="39"/>
      <c r="D20" s="59"/>
      <c r="E20" s="72"/>
      <c r="F20" s="86"/>
      <c r="G20" s="59"/>
      <c r="H20" s="59"/>
      <c r="I20" s="59"/>
      <c r="J20" s="59"/>
      <c r="K20" s="59"/>
      <c r="L20" s="59"/>
      <c r="M20" s="59"/>
      <c r="N20" s="59"/>
      <c r="O20" s="59"/>
      <c r="P20" s="59"/>
      <c r="Q20" s="59"/>
      <c r="R20" s="148"/>
      <c r="S20" s="148"/>
      <c r="T20" s="4"/>
      <c r="X20" s="160" t="s">
        <v>49</v>
      </c>
      <c r="Y20" s="161">
        <f t="shared" ref="Y20:AM20" si="1">IF($C$7="生活介護",IF(C20&gt;11,C20*C19*1.25,(C20+3)*C19),C20*C19*1.05)</f>
        <v>0</v>
      </c>
      <c r="Z20" s="161">
        <f t="shared" si="1"/>
        <v>0</v>
      </c>
      <c r="AA20" s="161">
        <f t="shared" si="1"/>
        <v>0</v>
      </c>
      <c r="AB20" s="161">
        <f t="shared" si="1"/>
        <v>0</v>
      </c>
      <c r="AC20" s="161">
        <f t="shared" si="1"/>
        <v>0</v>
      </c>
      <c r="AD20" s="161">
        <f t="shared" si="1"/>
        <v>0</v>
      </c>
      <c r="AE20" s="161">
        <f t="shared" si="1"/>
        <v>0</v>
      </c>
      <c r="AF20" s="161">
        <f t="shared" si="1"/>
        <v>0</v>
      </c>
      <c r="AG20" s="161">
        <f t="shared" si="1"/>
        <v>0</v>
      </c>
      <c r="AH20" s="161">
        <f t="shared" si="1"/>
        <v>0</v>
      </c>
      <c r="AI20" s="161">
        <f t="shared" si="1"/>
        <v>0</v>
      </c>
      <c r="AJ20" s="161">
        <f t="shared" si="1"/>
        <v>0</v>
      </c>
      <c r="AK20" s="161">
        <f t="shared" si="1"/>
        <v>0</v>
      </c>
      <c r="AL20" s="161">
        <f t="shared" si="1"/>
        <v>0</v>
      </c>
      <c r="AM20" s="161">
        <f t="shared" si="1"/>
        <v>0</v>
      </c>
    </row>
    <row r="21" spans="1:39" s="2" customFormat="1" ht="32.25" customHeight="1">
      <c r="A21" s="4"/>
      <c r="B21" s="22" t="s">
        <v>17</v>
      </c>
      <c r="C21" s="46" t="e">
        <f t="shared" ref="C21:Q21" si="2">C18/C19</f>
        <v>#DIV/0!</v>
      </c>
      <c r="D21" s="66" t="e">
        <f t="shared" si="2"/>
        <v>#DIV/0!</v>
      </c>
      <c r="E21" s="79" t="e">
        <f t="shared" si="2"/>
        <v>#DIV/0!</v>
      </c>
      <c r="F21" s="46" t="e">
        <f t="shared" si="2"/>
        <v>#DIV/0!</v>
      </c>
      <c r="G21" s="66" t="e">
        <f t="shared" si="2"/>
        <v>#DIV/0!</v>
      </c>
      <c r="H21" s="66" t="e">
        <f t="shared" si="2"/>
        <v>#DIV/0!</v>
      </c>
      <c r="I21" s="66" t="e">
        <f t="shared" si="2"/>
        <v>#DIV/0!</v>
      </c>
      <c r="J21" s="66" t="e">
        <f t="shared" si="2"/>
        <v>#DIV/0!</v>
      </c>
      <c r="K21" s="66" t="e">
        <f t="shared" si="2"/>
        <v>#DIV/0!</v>
      </c>
      <c r="L21" s="66" t="e">
        <f t="shared" si="2"/>
        <v>#DIV/0!</v>
      </c>
      <c r="M21" s="66" t="e">
        <f t="shared" si="2"/>
        <v>#DIV/0!</v>
      </c>
      <c r="N21" s="66" t="e">
        <f t="shared" si="2"/>
        <v>#DIV/0!</v>
      </c>
      <c r="O21" s="66" t="e">
        <f t="shared" si="2"/>
        <v>#DIV/0!</v>
      </c>
      <c r="P21" s="66" t="e">
        <f t="shared" si="2"/>
        <v>#DIV/0!</v>
      </c>
      <c r="Q21" s="66" t="e">
        <f t="shared" si="2"/>
        <v>#DIV/0!</v>
      </c>
      <c r="R21" s="148"/>
      <c r="S21" s="148"/>
      <c r="T21" s="4"/>
      <c r="X21" s="160"/>
      <c r="Y21" s="161"/>
      <c r="Z21" s="161"/>
      <c r="AA21" s="161"/>
      <c r="AB21" s="161"/>
      <c r="AC21" s="161"/>
      <c r="AD21" s="161"/>
      <c r="AE21" s="161"/>
      <c r="AF21" s="161"/>
      <c r="AG21" s="161"/>
      <c r="AH21" s="161"/>
      <c r="AI21" s="161"/>
      <c r="AJ21" s="161"/>
      <c r="AK21" s="161"/>
      <c r="AL21" s="161"/>
      <c r="AM21" s="161"/>
    </row>
    <row r="22" spans="1:39" s="2" customFormat="1" ht="32.25" customHeight="1">
      <c r="A22" s="4"/>
      <c r="B22" s="23" t="s">
        <v>47</v>
      </c>
      <c r="C22" s="47"/>
      <c r="D22" s="67"/>
      <c r="E22" s="67"/>
      <c r="F22" s="67"/>
      <c r="G22" s="67"/>
      <c r="H22" s="67"/>
      <c r="I22" s="67"/>
      <c r="J22" s="67"/>
      <c r="K22" s="67"/>
      <c r="L22" s="67"/>
      <c r="M22" s="67"/>
      <c r="N22" s="67"/>
      <c r="O22" s="67"/>
      <c r="P22" s="67"/>
      <c r="Q22" s="134"/>
      <c r="R22" s="148"/>
      <c r="S22" s="148"/>
      <c r="T22" s="4"/>
      <c r="X22" s="160"/>
      <c r="Y22" s="161"/>
      <c r="Z22" s="161"/>
      <c r="AA22" s="161"/>
      <c r="AB22" s="161"/>
      <c r="AC22" s="161"/>
      <c r="AD22" s="161"/>
      <c r="AE22" s="161"/>
      <c r="AF22" s="161"/>
      <c r="AG22" s="161"/>
      <c r="AH22" s="161"/>
      <c r="AI22" s="161"/>
      <c r="AJ22" s="161"/>
      <c r="AK22" s="161"/>
      <c r="AL22" s="161"/>
      <c r="AM22" s="161"/>
    </row>
    <row r="23" spans="1:39" s="2" customFormat="1" ht="24" customHeight="1">
      <c r="A23" s="4"/>
      <c r="B23" s="24" t="s">
        <v>29</v>
      </c>
      <c r="C23" s="48"/>
      <c r="D23" s="48"/>
      <c r="E23" s="80"/>
      <c r="F23" s="93">
        <f t="shared" ref="F23:Q23" si="3">SUM(C18:E18)-SUM(C22:E22)</f>
        <v>0</v>
      </c>
      <c r="G23" s="93">
        <f t="shared" si="3"/>
        <v>0</v>
      </c>
      <c r="H23" s="93">
        <f t="shared" si="3"/>
        <v>0</v>
      </c>
      <c r="I23" s="93">
        <f t="shared" si="3"/>
        <v>0</v>
      </c>
      <c r="J23" s="93">
        <f t="shared" si="3"/>
        <v>0</v>
      </c>
      <c r="K23" s="93">
        <f t="shared" si="3"/>
        <v>0</v>
      </c>
      <c r="L23" s="93">
        <f t="shared" si="3"/>
        <v>0</v>
      </c>
      <c r="M23" s="93">
        <f t="shared" si="3"/>
        <v>0</v>
      </c>
      <c r="N23" s="93">
        <f t="shared" si="3"/>
        <v>0</v>
      </c>
      <c r="O23" s="93">
        <f t="shared" si="3"/>
        <v>0</v>
      </c>
      <c r="P23" s="93">
        <f t="shared" si="3"/>
        <v>0</v>
      </c>
      <c r="Q23" s="135">
        <f t="shared" si="3"/>
        <v>0</v>
      </c>
      <c r="R23" s="148"/>
      <c r="S23" s="148"/>
      <c r="T23" s="4"/>
      <c r="X23" s="160"/>
    </row>
    <row r="24" spans="1:39" s="2" customFormat="1" ht="24" customHeight="1">
      <c r="A24" s="4"/>
      <c r="B24" s="24" t="s">
        <v>50</v>
      </c>
      <c r="C24" s="49"/>
      <c r="D24" s="49"/>
      <c r="E24" s="81"/>
      <c r="F24" s="93">
        <f t="shared" ref="F24:Q24" si="4">SUM(Y20:AA20)</f>
        <v>0</v>
      </c>
      <c r="G24" s="93">
        <f t="shared" si="4"/>
        <v>0</v>
      </c>
      <c r="H24" s="93">
        <f t="shared" si="4"/>
        <v>0</v>
      </c>
      <c r="I24" s="93">
        <f t="shared" si="4"/>
        <v>0</v>
      </c>
      <c r="J24" s="93">
        <f t="shared" si="4"/>
        <v>0</v>
      </c>
      <c r="K24" s="93">
        <f t="shared" si="4"/>
        <v>0</v>
      </c>
      <c r="L24" s="93">
        <f t="shared" si="4"/>
        <v>0</v>
      </c>
      <c r="M24" s="93">
        <f t="shared" si="4"/>
        <v>0</v>
      </c>
      <c r="N24" s="93">
        <f t="shared" si="4"/>
        <v>0</v>
      </c>
      <c r="O24" s="93">
        <f t="shared" si="4"/>
        <v>0</v>
      </c>
      <c r="P24" s="93">
        <f t="shared" si="4"/>
        <v>0</v>
      </c>
      <c r="Q24" s="135">
        <f t="shared" si="4"/>
        <v>0</v>
      </c>
      <c r="R24" s="148"/>
      <c r="S24" s="148"/>
      <c r="T24" s="4"/>
    </row>
    <row r="25" spans="1:39" s="2" customFormat="1" ht="28.5" customHeight="1">
      <c r="A25" s="4"/>
      <c r="B25" s="25" t="s">
        <v>52</v>
      </c>
      <c r="C25" s="50"/>
      <c r="D25" s="50"/>
      <c r="E25" s="50"/>
      <c r="F25" s="94" t="str">
        <f t="shared" ref="F25:Q25" si="5">IF(F23&gt;F24,"○","")</f>
        <v/>
      </c>
      <c r="G25" s="94" t="str">
        <f t="shared" si="5"/>
        <v/>
      </c>
      <c r="H25" s="94" t="str">
        <f t="shared" si="5"/>
        <v/>
      </c>
      <c r="I25" s="94" t="str">
        <f t="shared" si="5"/>
        <v/>
      </c>
      <c r="J25" s="94" t="str">
        <f t="shared" si="5"/>
        <v/>
      </c>
      <c r="K25" s="94" t="str">
        <f t="shared" si="5"/>
        <v/>
      </c>
      <c r="L25" s="94" t="str">
        <f t="shared" si="5"/>
        <v/>
      </c>
      <c r="M25" s="94" t="str">
        <f t="shared" si="5"/>
        <v/>
      </c>
      <c r="N25" s="94" t="str">
        <f t="shared" si="5"/>
        <v/>
      </c>
      <c r="O25" s="94" t="str">
        <f t="shared" si="5"/>
        <v/>
      </c>
      <c r="P25" s="94" t="str">
        <f t="shared" si="5"/>
        <v/>
      </c>
      <c r="Q25" s="136" t="str">
        <f t="shared" si="5"/>
        <v/>
      </c>
      <c r="R25" s="148"/>
      <c r="S25" s="148"/>
      <c r="T25" s="4"/>
    </row>
    <row r="26" spans="1:39" ht="47.25" customHeight="1">
      <c r="A26" s="6"/>
      <c r="B26" s="26" t="s">
        <v>54</v>
      </c>
      <c r="C26" s="26"/>
      <c r="D26" s="26"/>
      <c r="E26" s="26"/>
      <c r="F26" s="26"/>
      <c r="G26" s="26"/>
      <c r="H26" s="26"/>
      <c r="I26" s="26"/>
      <c r="J26" s="26"/>
      <c r="K26" s="26"/>
      <c r="L26" s="26"/>
      <c r="M26" s="26"/>
      <c r="N26" s="26"/>
      <c r="O26" s="26"/>
      <c r="P26" s="26"/>
      <c r="Q26" s="26"/>
      <c r="R26" s="26"/>
      <c r="S26" s="26"/>
      <c r="T26" s="26"/>
      <c r="U26" s="26"/>
      <c r="V26" s="26"/>
    </row>
    <row r="27" spans="1:39" ht="29.25" customHeight="1">
      <c r="A27" s="6"/>
      <c r="B27" s="27"/>
      <c r="C27" s="27"/>
      <c r="D27" s="27"/>
      <c r="E27" s="27"/>
      <c r="F27" s="27"/>
      <c r="G27" s="27"/>
      <c r="H27" s="27"/>
      <c r="I27" s="27"/>
      <c r="J27" s="27"/>
      <c r="K27" s="27"/>
      <c r="L27" s="27"/>
      <c r="M27" s="27"/>
      <c r="N27" s="27"/>
      <c r="O27" s="27"/>
      <c r="P27" s="27"/>
      <c r="Q27" s="27"/>
      <c r="R27" s="27"/>
      <c r="S27" s="27"/>
      <c r="T27" s="27"/>
      <c r="U27" s="27"/>
      <c r="V27" s="27"/>
    </row>
    <row r="28" spans="1:39" ht="6.75" customHeight="1">
      <c r="A28" s="6"/>
      <c r="B28" s="6"/>
      <c r="C28" s="6"/>
      <c r="D28" s="6"/>
      <c r="E28" s="6"/>
      <c r="F28" s="6"/>
      <c r="G28" s="6"/>
      <c r="H28" s="6"/>
    </row>
    <row r="29" spans="1:39" ht="25.5" customHeight="1">
      <c r="A29" s="6"/>
      <c r="B29" s="28" t="s">
        <v>53</v>
      </c>
      <c r="C29" s="51"/>
      <c r="D29" s="51"/>
      <c r="E29" s="51"/>
      <c r="F29" s="95"/>
      <c r="G29" s="104" t="e">
        <f>ROUND(S18/R18,1)</f>
        <v>#DIV/0!</v>
      </c>
      <c r="H29" s="51" t="s">
        <v>55</v>
      </c>
      <c r="I29" s="51"/>
      <c r="J29" s="51"/>
      <c r="K29" s="121"/>
      <c r="M29" s="126"/>
      <c r="N29" s="126"/>
    </row>
    <row r="30" spans="1:39" ht="29.25" customHeight="1">
      <c r="A30" s="6"/>
      <c r="B30" s="29" t="s">
        <v>51</v>
      </c>
      <c r="C30" s="52"/>
      <c r="D30" s="52"/>
      <c r="E30" s="52"/>
      <c r="F30" s="96"/>
      <c r="G30" s="105" t="e">
        <f>ROUND(T15/R18,3)*100</f>
        <v>#DIV/0!</v>
      </c>
      <c r="H30" s="53" t="s">
        <v>57</v>
      </c>
      <c r="I30" s="53"/>
      <c r="J30" s="53"/>
      <c r="K30" s="122"/>
      <c r="M30" s="127"/>
      <c r="N30" s="127"/>
    </row>
    <row r="31" spans="1:39" ht="29.25" customHeight="1">
      <c r="A31" s="6"/>
      <c r="B31" s="29" t="s">
        <v>58</v>
      </c>
      <c r="C31" s="52"/>
      <c r="D31" s="52"/>
      <c r="E31" s="52"/>
      <c r="F31" s="96"/>
      <c r="G31" s="106" t="e">
        <f>ROUND(T16/R18,3)*100</f>
        <v>#DIV/0!</v>
      </c>
      <c r="H31" s="53" t="s">
        <v>57</v>
      </c>
      <c r="I31" s="53"/>
      <c r="J31" s="53"/>
      <c r="K31" s="122"/>
    </row>
    <row r="32" spans="1:39" ht="18.75" customHeight="1">
      <c r="A32" s="6"/>
      <c r="B32" s="30" t="s">
        <v>61</v>
      </c>
      <c r="C32" s="53"/>
      <c r="D32" s="53"/>
      <c r="E32" s="53"/>
      <c r="F32" s="97"/>
      <c r="G32" s="107" t="e">
        <f>ROUNDUP(R18/R19,1)</f>
        <v>#DIV/0!</v>
      </c>
      <c r="H32" s="53" t="s">
        <v>62</v>
      </c>
      <c r="I32" s="53"/>
      <c r="J32" s="53"/>
      <c r="K32" s="122"/>
      <c r="P32" s="130" t="s">
        <v>63</v>
      </c>
      <c r="Q32" s="137"/>
      <c r="R32" s="149"/>
    </row>
    <row r="33" spans="1:18" ht="18.75" customHeight="1">
      <c r="A33" s="6"/>
      <c r="B33" s="30" t="s">
        <v>39</v>
      </c>
      <c r="C33" s="53"/>
      <c r="D33" s="53"/>
      <c r="E33" s="53"/>
      <c r="F33" s="97"/>
      <c r="G33" s="108"/>
      <c r="H33" s="53" t="s">
        <v>30</v>
      </c>
      <c r="I33" s="53"/>
      <c r="J33" s="53"/>
      <c r="K33" s="122"/>
      <c r="L33" s="124"/>
      <c r="P33" s="131"/>
      <c r="Q33" s="138"/>
      <c r="R33" s="150" t="s">
        <v>38</v>
      </c>
    </row>
    <row r="34" spans="1:18" ht="27.75" customHeight="1">
      <c r="A34" s="6"/>
      <c r="B34" s="31" t="s">
        <v>45</v>
      </c>
      <c r="C34" s="54"/>
      <c r="D34" s="54"/>
      <c r="E34" s="54"/>
      <c r="F34" s="98"/>
      <c r="G34" s="109" t="e">
        <f>ROUNDUP(G32/G33,1)</f>
        <v>#DIV/0!</v>
      </c>
      <c r="H34" s="111" t="s">
        <v>64</v>
      </c>
      <c r="I34" s="111">
        <v>1</v>
      </c>
      <c r="J34" s="117"/>
      <c r="K34" s="123"/>
      <c r="M34" s="128"/>
      <c r="N34" s="129"/>
      <c r="O34" s="129"/>
    </row>
    <row r="35" spans="1:18" s="1" customFormat="1" ht="16.5" customHeight="1">
      <c r="A35" s="6"/>
      <c r="B35" s="6"/>
      <c r="C35" s="6"/>
      <c r="D35" s="6"/>
      <c r="E35" s="6"/>
      <c r="F35" s="6"/>
      <c r="G35" s="6"/>
      <c r="H35" s="6"/>
    </row>
    <row r="36" spans="1:18" s="1" customFormat="1" ht="14.25">
      <c r="A36" s="6"/>
      <c r="B36" s="32"/>
      <c r="C36" s="33"/>
      <c r="H36" s="68"/>
      <c r="I36" s="112"/>
      <c r="J36" s="32"/>
      <c r="K36" s="33"/>
      <c r="O36" s="33"/>
    </row>
    <row r="37" spans="1:18" s="1" customFormat="1" ht="6.75" customHeight="1">
      <c r="A37" s="6"/>
      <c r="B37" s="32"/>
      <c r="C37" s="32"/>
      <c r="D37" s="68"/>
      <c r="E37" s="32"/>
      <c r="F37" s="33"/>
      <c r="G37" s="32"/>
    </row>
    <row r="38" spans="1:18" s="1" customFormat="1" ht="14.25">
      <c r="A38" s="6"/>
      <c r="B38" s="32"/>
      <c r="C38" s="33"/>
      <c r="D38" s="32"/>
      <c r="H38" s="68"/>
      <c r="I38" s="33"/>
      <c r="J38" s="32"/>
      <c r="K38" s="32"/>
      <c r="O38" s="33"/>
    </row>
    <row r="39" spans="1:18" s="1" customFormat="1" ht="6.75" customHeight="1">
      <c r="A39" s="6"/>
      <c r="B39" s="32"/>
      <c r="C39" s="32"/>
      <c r="D39" s="32"/>
      <c r="E39" s="68"/>
      <c r="F39" s="32"/>
      <c r="G39" s="33"/>
    </row>
    <row r="40" spans="1:18" s="1" customFormat="1" ht="14.25">
      <c r="A40" s="1"/>
      <c r="B40" s="32"/>
      <c r="C40" s="33"/>
      <c r="D40" s="33"/>
      <c r="H40" s="68"/>
      <c r="I40" s="33"/>
      <c r="J40" s="32"/>
      <c r="K40" s="32"/>
      <c r="P40" s="33"/>
    </row>
    <row r="41" spans="1:18" s="1" customFormat="1" ht="7.5" customHeight="1">
      <c r="A41" s="6"/>
      <c r="B41" s="32"/>
      <c r="C41" s="32"/>
      <c r="D41" s="32"/>
      <c r="E41" s="32"/>
      <c r="F41" s="32"/>
      <c r="G41" s="32"/>
      <c r="H41" s="32"/>
      <c r="I41" s="33"/>
      <c r="J41" s="33"/>
    </row>
    <row r="42" spans="1:18" s="1" customFormat="1">
      <c r="A42" s="1"/>
      <c r="B42" s="33"/>
      <c r="C42" s="33"/>
      <c r="D42" s="33"/>
      <c r="G42" s="33"/>
      <c r="H42" s="33"/>
      <c r="I42" s="113"/>
      <c r="J42" s="33"/>
    </row>
    <row r="43" spans="1:18" s="1" customFormat="1" ht="6" customHeight="1">
      <c r="A43" s="6"/>
      <c r="B43" s="32"/>
      <c r="C43" s="32"/>
      <c r="D43" s="32"/>
      <c r="E43" s="32"/>
      <c r="F43" s="32"/>
      <c r="G43" s="32"/>
      <c r="H43" s="32"/>
      <c r="I43" s="33"/>
      <c r="J43" s="33"/>
    </row>
    <row r="44" spans="1:18" s="1" customFormat="1">
      <c r="A44" s="1"/>
      <c r="B44" s="33"/>
      <c r="C44" s="33"/>
      <c r="D44" s="33"/>
      <c r="G44" s="33"/>
      <c r="H44" s="33"/>
      <c r="I44" s="113"/>
      <c r="J44" s="33"/>
    </row>
    <row r="45" spans="1:18" s="1" customFormat="1" ht="6.75" customHeight="1">
      <c r="A45" s="1"/>
      <c r="B45" s="33"/>
      <c r="C45" s="33"/>
      <c r="D45" s="33"/>
      <c r="E45" s="33"/>
      <c r="F45" s="33"/>
      <c r="G45" s="33"/>
      <c r="H45" s="33"/>
      <c r="I45" s="33"/>
      <c r="J45" s="33"/>
    </row>
    <row r="46" spans="1:18" s="1" customFormat="1">
      <c r="A46" s="1"/>
      <c r="B46" s="33"/>
      <c r="C46" s="33"/>
      <c r="D46" s="33"/>
      <c r="H46" s="112"/>
      <c r="I46" s="114"/>
      <c r="J46" s="118"/>
    </row>
    <row r="47" spans="1:18" s="1" customFormat="1" ht="6.75" customHeight="1">
      <c r="A47" s="1"/>
      <c r="B47" s="33"/>
      <c r="C47" s="33"/>
      <c r="D47" s="33"/>
      <c r="E47" s="33"/>
      <c r="F47" s="33"/>
      <c r="G47" s="33"/>
      <c r="H47" s="33"/>
      <c r="I47" s="33"/>
      <c r="J47" s="33"/>
    </row>
    <row r="48" spans="1:18" s="1" customFormat="1" ht="33.75" customHeight="1">
      <c r="A48" s="1"/>
      <c r="B48" s="33"/>
      <c r="C48" s="33"/>
      <c r="D48" s="33"/>
      <c r="E48" s="82"/>
      <c r="F48" s="82"/>
      <c r="G48" s="110"/>
      <c r="H48" s="110"/>
      <c r="I48" s="33"/>
      <c r="J48" s="33"/>
      <c r="L48" s="1"/>
      <c r="M48" s="1"/>
      <c r="N48" s="1"/>
      <c r="O48" s="1"/>
    </row>
    <row r="49" spans="1:15" s="1" customFormat="1" ht="21.75" customHeight="1">
      <c r="A49" s="1"/>
      <c r="B49" s="34"/>
      <c r="C49" s="34"/>
      <c r="D49" s="34"/>
      <c r="E49" s="34"/>
      <c r="F49" s="99"/>
      <c r="G49" s="8"/>
      <c r="I49" s="33"/>
      <c r="J49" s="8"/>
      <c r="L49" s="1"/>
      <c r="M49" s="1"/>
      <c r="N49" s="1"/>
      <c r="O49" s="1"/>
    </row>
  </sheetData>
  <mergeCells count="31">
    <mergeCell ref="A3:G3"/>
    <mergeCell ref="J3:M3"/>
    <mergeCell ref="C7:D7"/>
    <mergeCell ref="F7:J7"/>
    <mergeCell ref="C9:E9"/>
    <mergeCell ref="F9:Q9"/>
    <mergeCell ref="C10:Q10"/>
    <mergeCell ref="U15:V15"/>
    <mergeCell ref="U16:X16"/>
    <mergeCell ref="B23:E23"/>
    <mergeCell ref="B24:E24"/>
    <mergeCell ref="B25:E25"/>
    <mergeCell ref="B29:F29"/>
    <mergeCell ref="H29:K29"/>
    <mergeCell ref="B30:F30"/>
    <mergeCell ref="H30:K30"/>
    <mergeCell ref="B31:F31"/>
    <mergeCell ref="H31:K31"/>
    <mergeCell ref="B32:F32"/>
    <mergeCell ref="H32:K32"/>
    <mergeCell ref="P32:R32"/>
    <mergeCell ref="B33:F33"/>
    <mergeCell ref="H33:K33"/>
    <mergeCell ref="P33:Q33"/>
    <mergeCell ref="B34:F34"/>
    <mergeCell ref="N34:O34"/>
    <mergeCell ref="B10:B11"/>
    <mergeCell ref="R10:R11"/>
    <mergeCell ref="S10:S11"/>
    <mergeCell ref="B17:B18"/>
    <mergeCell ref="B26:V27"/>
  </mergeCells>
  <phoneticPr fontId="19"/>
  <dataValidations count="1">
    <dataValidation type="list" allowBlank="1" showDropDown="0" showInputMessage="1" showErrorMessage="1" sqref="C7:D7">
      <formula1>$Z$7:$Z$9</formula1>
    </dataValidation>
  </dataValidations>
  <pageMargins left="0.7" right="0.7" top="0.75" bottom="0.75" header="0.3" footer="0.3"/>
  <pageSetup paperSize="9" scale="67" fitToWidth="1" fitToHeight="1" orientation="landscape" usePrinterDefaults="1" blackAndWhite="1" r:id="rId1"/>
  <headerFooter alignWithMargins="0"/>
  <rowBreaks count="1" manualBreakCount="1">
    <brk id="34" max="21" man="1"/>
  </rowBreaks>
</worksheet>
</file>

<file path=xl/worksheets/sheet2.xml><?xml version="1.0" encoding="utf-8"?>
<worksheet xmlns="http://schemas.openxmlformats.org/spreadsheetml/2006/main" xmlns:r="http://schemas.openxmlformats.org/officeDocument/2006/relationships" xmlns:mc="http://schemas.openxmlformats.org/markup-compatibility/2006">
  <sheetPr>
    <tabColor indexed="51"/>
  </sheetPr>
  <dimension ref="A1:AM49"/>
  <sheetViews>
    <sheetView view="pageBreakPreview" zoomScale="75" zoomScaleSheetLayoutView="75" workbookViewId="0">
      <selection activeCell="J23" sqref="J23"/>
    </sheetView>
  </sheetViews>
  <sheetFormatPr defaultRowHeight="13.5"/>
  <cols>
    <col min="1" max="1" width="0.75" style="162" customWidth="1"/>
    <col min="2" max="2" width="15.5" style="162" customWidth="1"/>
    <col min="3" max="12" width="7.75" style="162" customWidth="1"/>
    <col min="13" max="13" width="8.25" style="162" customWidth="1"/>
    <col min="14" max="14" width="7.75" style="162" customWidth="1"/>
    <col min="15" max="16" width="8.5" style="162" customWidth="1"/>
    <col min="17" max="17" width="8.25" style="162" customWidth="1"/>
    <col min="18" max="19" width="7.625" style="162" customWidth="1"/>
    <col min="20" max="20" width="7.25" style="162" customWidth="1"/>
    <col min="21" max="21" width="8.75" style="162" customWidth="1"/>
    <col min="22" max="16384" width="9" style="162" bestFit="1" customWidth="1"/>
  </cols>
  <sheetData>
    <row r="1" spans="1:26" ht="18.75" customHeight="1">
      <c r="A1" s="162" t="s">
        <v>65</v>
      </c>
    </row>
    <row r="2" spans="1:26" ht="8.25" customHeight="1"/>
    <row r="3" spans="1:26" ht="25.5" customHeight="1">
      <c r="A3" s="164" t="s">
        <v>5</v>
      </c>
      <c r="B3" s="168"/>
      <c r="C3" s="168"/>
      <c r="D3" s="168"/>
      <c r="E3" s="168"/>
      <c r="F3" s="168"/>
      <c r="G3" s="261"/>
      <c r="J3" s="276" t="s">
        <v>6</v>
      </c>
      <c r="K3" s="280"/>
      <c r="L3" s="280"/>
      <c r="M3" s="286"/>
    </row>
    <row r="4" spans="1:26" ht="6.75" customHeight="1"/>
    <row r="5" spans="1:26" ht="21" customHeight="1">
      <c r="B5" s="169" t="s">
        <v>3</v>
      </c>
      <c r="C5" s="170"/>
    </row>
    <row r="6" spans="1:26" ht="9.75" customHeight="1">
      <c r="B6" s="170"/>
      <c r="C6" s="170"/>
      <c r="K6" s="281"/>
    </row>
    <row r="7" spans="1:26" ht="28.5" customHeight="1">
      <c r="B7" s="171" t="s">
        <v>7</v>
      </c>
      <c r="C7" s="196" t="s">
        <v>9</v>
      </c>
      <c r="D7" s="216"/>
      <c r="E7" s="230" t="s">
        <v>8</v>
      </c>
      <c r="F7" s="244" t="s">
        <v>4</v>
      </c>
      <c r="G7" s="262"/>
      <c r="H7" s="262"/>
      <c r="I7" s="262"/>
      <c r="J7" s="277"/>
      <c r="Z7" s="162" t="s">
        <v>9</v>
      </c>
    </row>
    <row r="8" spans="1:26" ht="9.75" customHeight="1">
      <c r="B8" s="170"/>
      <c r="C8" s="170"/>
      <c r="Z8" s="162" t="s">
        <v>0</v>
      </c>
    </row>
    <row r="9" spans="1:26" ht="22.5" customHeight="1">
      <c r="B9" s="172"/>
      <c r="C9" s="197" t="s">
        <v>56</v>
      </c>
      <c r="D9" s="217"/>
      <c r="E9" s="231"/>
      <c r="F9" s="245" t="s">
        <v>60</v>
      </c>
      <c r="G9" s="263"/>
      <c r="H9" s="263"/>
      <c r="I9" s="263"/>
      <c r="J9" s="263"/>
      <c r="K9" s="263"/>
      <c r="L9" s="263"/>
      <c r="M9" s="263"/>
      <c r="N9" s="263"/>
      <c r="O9" s="263"/>
      <c r="P9" s="263"/>
      <c r="Q9" s="293"/>
      <c r="Z9" s="162" t="s">
        <v>14</v>
      </c>
    </row>
    <row r="10" spans="1:26" s="163" customFormat="1" ht="33" customHeight="1">
      <c r="A10" s="163"/>
      <c r="B10" s="173" t="s">
        <v>16</v>
      </c>
      <c r="C10" s="198" t="s">
        <v>66</v>
      </c>
      <c r="D10" s="218"/>
      <c r="E10" s="218"/>
      <c r="F10" s="218"/>
      <c r="G10" s="218"/>
      <c r="H10" s="218"/>
      <c r="I10" s="218"/>
      <c r="J10" s="218"/>
      <c r="K10" s="218"/>
      <c r="L10" s="218"/>
      <c r="M10" s="218"/>
      <c r="N10" s="218"/>
      <c r="O10" s="218"/>
      <c r="P10" s="218"/>
      <c r="Q10" s="294"/>
      <c r="R10" s="300" t="s">
        <v>20</v>
      </c>
      <c r="S10" s="312" t="s">
        <v>21</v>
      </c>
    </row>
    <row r="11" spans="1:26" s="163" customFormat="1" ht="20.25" customHeight="1">
      <c r="A11" s="165"/>
      <c r="B11" s="174"/>
      <c r="C11" s="199" t="s">
        <v>13</v>
      </c>
      <c r="D11" s="219" t="s">
        <v>22</v>
      </c>
      <c r="E11" s="232" t="s">
        <v>23</v>
      </c>
      <c r="F11" s="246" t="s">
        <v>24</v>
      </c>
      <c r="G11" s="264" t="s">
        <v>26</v>
      </c>
      <c r="H11" s="264" t="s">
        <v>27</v>
      </c>
      <c r="I11" s="264" t="s">
        <v>1</v>
      </c>
      <c r="J11" s="264" t="s">
        <v>28</v>
      </c>
      <c r="K11" s="264" t="s">
        <v>12</v>
      </c>
      <c r="L11" s="264" t="s">
        <v>33</v>
      </c>
      <c r="M11" s="264" t="s">
        <v>25</v>
      </c>
      <c r="N11" s="264" t="s">
        <v>35</v>
      </c>
      <c r="O11" s="264" t="s">
        <v>36</v>
      </c>
      <c r="P11" s="264" t="s">
        <v>32</v>
      </c>
      <c r="Q11" s="264" t="s">
        <v>31</v>
      </c>
      <c r="R11" s="301"/>
      <c r="S11" s="313"/>
      <c r="T11" s="165"/>
      <c r="V11" s="281"/>
    </row>
    <row r="12" spans="1:26" s="163" customFormat="1" ht="19.5" customHeight="1">
      <c r="A12" s="166"/>
      <c r="B12" s="175">
        <v>2</v>
      </c>
      <c r="C12" s="200">
        <v>21</v>
      </c>
      <c r="D12" s="220">
        <v>21</v>
      </c>
      <c r="E12" s="233">
        <v>23</v>
      </c>
      <c r="F12" s="247">
        <v>21</v>
      </c>
      <c r="G12" s="220">
        <v>21</v>
      </c>
      <c r="H12" s="220">
        <v>23</v>
      </c>
      <c r="I12" s="220">
        <v>21</v>
      </c>
      <c r="J12" s="220">
        <v>49</v>
      </c>
      <c r="K12" s="220">
        <v>56</v>
      </c>
      <c r="L12" s="220">
        <v>60</v>
      </c>
      <c r="M12" s="220">
        <v>49</v>
      </c>
      <c r="N12" s="220">
        <v>56</v>
      </c>
      <c r="O12" s="220">
        <v>49</v>
      </c>
      <c r="P12" s="220">
        <v>56</v>
      </c>
      <c r="Q12" s="220">
        <v>60</v>
      </c>
      <c r="R12" s="302">
        <f>SUM(F12:Q12)</f>
        <v>521</v>
      </c>
      <c r="S12" s="302">
        <f>B12*R12</f>
        <v>1042</v>
      </c>
      <c r="T12" s="165"/>
    </row>
    <row r="13" spans="1:26" s="163" customFormat="1" ht="19.5" customHeight="1">
      <c r="A13" s="166"/>
      <c r="B13" s="175">
        <v>3</v>
      </c>
      <c r="C13" s="200">
        <v>63</v>
      </c>
      <c r="D13" s="220">
        <v>62</v>
      </c>
      <c r="E13" s="233">
        <v>71</v>
      </c>
      <c r="F13" s="247">
        <v>63</v>
      </c>
      <c r="G13" s="220">
        <v>62</v>
      </c>
      <c r="H13" s="220">
        <v>71</v>
      </c>
      <c r="I13" s="220">
        <v>63</v>
      </c>
      <c r="J13" s="220">
        <v>111</v>
      </c>
      <c r="K13" s="220">
        <v>121</v>
      </c>
      <c r="L13" s="220">
        <v>122</v>
      </c>
      <c r="M13" s="220">
        <v>111</v>
      </c>
      <c r="N13" s="220">
        <v>121</v>
      </c>
      <c r="O13" s="220">
        <v>111</v>
      </c>
      <c r="P13" s="220">
        <v>121</v>
      </c>
      <c r="Q13" s="220">
        <v>122</v>
      </c>
      <c r="R13" s="302">
        <f>SUM(F13:Q13)</f>
        <v>1199</v>
      </c>
      <c r="S13" s="302">
        <f>B13*R13</f>
        <v>3597</v>
      </c>
      <c r="T13" s="165"/>
    </row>
    <row r="14" spans="1:26" s="163" customFormat="1" ht="19.5" customHeight="1">
      <c r="A14" s="166"/>
      <c r="B14" s="176">
        <v>4</v>
      </c>
      <c r="C14" s="201">
        <v>105</v>
      </c>
      <c r="D14" s="221">
        <v>100</v>
      </c>
      <c r="E14" s="234">
        <v>120</v>
      </c>
      <c r="F14" s="248">
        <v>105</v>
      </c>
      <c r="G14" s="221">
        <v>100</v>
      </c>
      <c r="H14" s="221">
        <v>120</v>
      </c>
      <c r="I14" s="221">
        <v>105</v>
      </c>
      <c r="J14" s="221">
        <v>149</v>
      </c>
      <c r="K14" s="221">
        <v>155</v>
      </c>
      <c r="L14" s="221">
        <v>178</v>
      </c>
      <c r="M14" s="221">
        <v>149</v>
      </c>
      <c r="N14" s="221">
        <v>155</v>
      </c>
      <c r="O14" s="221">
        <v>149</v>
      </c>
      <c r="P14" s="221">
        <v>155</v>
      </c>
      <c r="Q14" s="221">
        <v>220</v>
      </c>
      <c r="R14" s="303">
        <f>SUM(F14:Q14)</f>
        <v>1740</v>
      </c>
      <c r="S14" s="303">
        <f>B14*R14</f>
        <v>6960</v>
      </c>
      <c r="T14" s="165"/>
    </row>
    <row r="15" spans="1:26" s="163" customFormat="1" ht="24" customHeight="1">
      <c r="A15" s="165"/>
      <c r="B15" s="177">
        <v>5</v>
      </c>
      <c r="C15" s="202">
        <v>120</v>
      </c>
      <c r="D15" s="222">
        <v>113</v>
      </c>
      <c r="E15" s="235">
        <v>131</v>
      </c>
      <c r="F15" s="249">
        <v>120</v>
      </c>
      <c r="G15" s="222">
        <v>113</v>
      </c>
      <c r="H15" s="222">
        <v>131</v>
      </c>
      <c r="I15" s="222">
        <v>120</v>
      </c>
      <c r="J15" s="222">
        <v>123</v>
      </c>
      <c r="K15" s="222">
        <v>131</v>
      </c>
      <c r="L15" s="222">
        <v>145</v>
      </c>
      <c r="M15" s="222">
        <v>123</v>
      </c>
      <c r="N15" s="222">
        <v>131</v>
      </c>
      <c r="O15" s="222">
        <v>123</v>
      </c>
      <c r="P15" s="222">
        <v>131</v>
      </c>
      <c r="Q15" s="222">
        <v>145</v>
      </c>
      <c r="R15" s="304">
        <f>SUM(F15:Q15)</f>
        <v>1536</v>
      </c>
      <c r="S15" s="314">
        <f>B15*R15</f>
        <v>7680</v>
      </c>
      <c r="T15" s="317">
        <f>R15+R16</f>
        <v>2548</v>
      </c>
      <c r="U15" s="318" t="s">
        <v>15</v>
      </c>
      <c r="V15" s="318"/>
      <c r="W15" s="320"/>
      <c r="X15" s="320"/>
    </row>
    <row r="16" spans="1:26" s="163" customFormat="1" ht="24" customHeight="1">
      <c r="A16" s="165"/>
      <c r="B16" s="178">
        <v>6</v>
      </c>
      <c r="C16" s="203">
        <v>80</v>
      </c>
      <c r="D16" s="223">
        <v>79</v>
      </c>
      <c r="E16" s="236">
        <v>89</v>
      </c>
      <c r="F16" s="250">
        <v>80</v>
      </c>
      <c r="G16" s="223">
        <v>79</v>
      </c>
      <c r="H16" s="223">
        <v>89</v>
      </c>
      <c r="I16" s="223">
        <v>80</v>
      </c>
      <c r="J16" s="223">
        <v>79</v>
      </c>
      <c r="K16" s="223">
        <v>89</v>
      </c>
      <c r="L16" s="223">
        <v>90</v>
      </c>
      <c r="M16" s="223">
        <v>79</v>
      </c>
      <c r="N16" s="223">
        <v>89</v>
      </c>
      <c r="O16" s="223">
        <v>79</v>
      </c>
      <c r="P16" s="223">
        <v>89</v>
      </c>
      <c r="Q16" s="223">
        <v>90</v>
      </c>
      <c r="R16" s="305">
        <f>SUM(F16:Q16)</f>
        <v>1012</v>
      </c>
      <c r="S16" s="315">
        <f>B16*R16</f>
        <v>6072</v>
      </c>
      <c r="T16" s="317">
        <f>R16</f>
        <v>1012</v>
      </c>
      <c r="U16" s="319" t="s">
        <v>34</v>
      </c>
      <c r="V16" s="319"/>
      <c r="W16" s="319"/>
      <c r="X16" s="319"/>
    </row>
    <row r="17" spans="1:39" s="163" customFormat="1" ht="16.5" customHeight="1">
      <c r="A17" s="165"/>
      <c r="B17" s="179" t="s">
        <v>37</v>
      </c>
      <c r="C17" s="204"/>
      <c r="D17" s="224"/>
      <c r="E17" s="237"/>
      <c r="F17" s="251"/>
      <c r="G17" s="224"/>
      <c r="H17" s="224"/>
      <c r="I17" s="224"/>
      <c r="J17" s="224"/>
      <c r="K17" s="224"/>
      <c r="L17" s="224"/>
      <c r="M17" s="224"/>
      <c r="N17" s="224"/>
      <c r="O17" s="224"/>
      <c r="P17" s="224"/>
      <c r="Q17" s="224"/>
      <c r="R17" s="306" t="s">
        <v>40</v>
      </c>
      <c r="S17" s="306" t="s">
        <v>41</v>
      </c>
      <c r="T17" s="165"/>
    </row>
    <row r="18" spans="1:39" s="163" customFormat="1" ht="18.75" customHeight="1">
      <c r="A18" s="166"/>
      <c r="B18" s="180"/>
      <c r="C18" s="205">
        <f t="shared" ref="C18:S18" si="0">SUM(C12:C16)</f>
        <v>389</v>
      </c>
      <c r="D18" s="225">
        <f t="shared" si="0"/>
        <v>375</v>
      </c>
      <c r="E18" s="238">
        <f t="shared" si="0"/>
        <v>434</v>
      </c>
      <c r="F18" s="252">
        <f t="shared" si="0"/>
        <v>389</v>
      </c>
      <c r="G18" s="225">
        <f t="shared" si="0"/>
        <v>375</v>
      </c>
      <c r="H18" s="225">
        <f t="shared" si="0"/>
        <v>434</v>
      </c>
      <c r="I18" s="225">
        <f t="shared" si="0"/>
        <v>389</v>
      </c>
      <c r="J18" s="225">
        <f t="shared" si="0"/>
        <v>511</v>
      </c>
      <c r="K18" s="225">
        <f t="shared" si="0"/>
        <v>552</v>
      </c>
      <c r="L18" s="225">
        <f t="shared" si="0"/>
        <v>595</v>
      </c>
      <c r="M18" s="225">
        <f t="shared" si="0"/>
        <v>511</v>
      </c>
      <c r="N18" s="225">
        <f t="shared" si="0"/>
        <v>552</v>
      </c>
      <c r="O18" s="225">
        <f t="shared" si="0"/>
        <v>511</v>
      </c>
      <c r="P18" s="225">
        <f t="shared" si="0"/>
        <v>552</v>
      </c>
      <c r="Q18" s="225">
        <f t="shared" si="0"/>
        <v>637</v>
      </c>
      <c r="R18" s="307">
        <f t="shared" si="0"/>
        <v>6008</v>
      </c>
      <c r="S18" s="307">
        <f t="shared" si="0"/>
        <v>25351</v>
      </c>
      <c r="T18" s="165"/>
      <c r="Y18" s="163" t="s">
        <v>42</v>
      </c>
    </row>
    <row r="19" spans="1:39" s="163" customFormat="1" ht="28.5" customHeight="1">
      <c r="A19" s="166"/>
      <c r="B19" s="181" t="s">
        <v>43</v>
      </c>
      <c r="C19" s="206">
        <v>21</v>
      </c>
      <c r="D19" s="226">
        <v>20</v>
      </c>
      <c r="E19" s="239">
        <v>23</v>
      </c>
      <c r="F19" s="253">
        <v>21</v>
      </c>
      <c r="G19" s="226">
        <v>21</v>
      </c>
      <c r="H19" s="226">
        <v>22</v>
      </c>
      <c r="I19" s="226">
        <v>21</v>
      </c>
      <c r="J19" s="226">
        <v>20</v>
      </c>
      <c r="K19" s="226">
        <v>23</v>
      </c>
      <c r="L19" s="226">
        <v>23</v>
      </c>
      <c r="M19" s="226">
        <v>20</v>
      </c>
      <c r="N19" s="226">
        <v>22</v>
      </c>
      <c r="O19" s="226">
        <v>21</v>
      </c>
      <c r="P19" s="226">
        <v>20</v>
      </c>
      <c r="Q19" s="226">
        <v>23</v>
      </c>
      <c r="R19" s="308">
        <f>SUM(F19:Q19)</f>
        <v>257</v>
      </c>
      <c r="S19" s="316" t="s">
        <v>44</v>
      </c>
      <c r="Y19" s="165" t="s">
        <v>13</v>
      </c>
      <c r="Z19" s="165" t="s">
        <v>32</v>
      </c>
      <c r="AA19" s="165" t="s">
        <v>31</v>
      </c>
      <c r="AB19" s="165" t="s">
        <v>19</v>
      </c>
      <c r="AC19" s="165" t="s">
        <v>26</v>
      </c>
      <c r="AD19" s="165" t="s">
        <v>27</v>
      </c>
      <c r="AE19" s="165" t="s">
        <v>1</v>
      </c>
      <c r="AF19" s="165" t="s">
        <v>28</v>
      </c>
      <c r="AG19" s="165" t="s">
        <v>12</v>
      </c>
      <c r="AH19" s="165" t="s">
        <v>46</v>
      </c>
      <c r="AI19" s="165" t="s">
        <v>25</v>
      </c>
      <c r="AJ19" s="165" t="s">
        <v>35</v>
      </c>
      <c r="AK19" s="165" t="s">
        <v>36</v>
      </c>
      <c r="AL19" s="165" t="s">
        <v>32</v>
      </c>
      <c r="AM19" s="165" t="s">
        <v>31</v>
      </c>
    </row>
    <row r="20" spans="1:39" s="163" customFormat="1" ht="24" customHeight="1">
      <c r="A20" s="165"/>
      <c r="B20" s="182" t="s">
        <v>48</v>
      </c>
      <c r="C20" s="200">
        <v>20</v>
      </c>
      <c r="D20" s="220">
        <v>20</v>
      </c>
      <c r="E20" s="233">
        <v>20</v>
      </c>
      <c r="F20" s="247">
        <v>20</v>
      </c>
      <c r="G20" s="220">
        <v>20</v>
      </c>
      <c r="H20" s="220">
        <v>20</v>
      </c>
      <c r="I20" s="220">
        <v>20</v>
      </c>
      <c r="J20" s="220">
        <v>20</v>
      </c>
      <c r="K20" s="220">
        <v>20</v>
      </c>
      <c r="L20" s="220">
        <v>20</v>
      </c>
      <c r="M20" s="220">
        <v>30</v>
      </c>
      <c r="N20" s="220">
        <v>30</v>
      </c>
      <c r="O20" s="220">
        <v>30</v>
      </c>
      <c r="P20" s="220">
        <v>30</v>
      </c>
      <c r="Q20" s="220">
        <v>30</v>
      </c>
      <c r="R20" s="309"/>
      <c r="S20" s="309"/>
      <c r="T20" s="165"/>
      <c r="X20" s="321" t="s">
        <v>49</v>
      </c>
      <c r="Y20" s="322">
        <f t="shared" ref="Y20:AM20" si="1">IF($C$7="生活介護",IF(C20&gt;11,C20*C19*1.25,(C20+3)*C19),C20*C19*1.05)</f>
        <v>525</v>
      </c>
      <c r="Z20" s="322">
        <f t="shared" si="1"/>
        <v>500</v>
      </c>
      <c r="AA20" s="322">
        <f t="shared" si="1"/>
        <v>575</v>
      </c>
      <c r="AB20" s="322">
        <f t="shared" si="1"/>
        <v>525</v>
      </c>
      <c r="AC20" s="322">
        <f t="shared" si="1"/>
        <v>525</v>
      </c>
      <c r="AD20" s="322">
        <f t="shared" si="1"/>
        <v>550</v>
      </c>
      <c r="AE20" s="322">
        <f t="shared" si="1"/>
        <v>525</v>
      </c>
      <c r="AF20" s="322">
        <f t="shared" si="1"/>
        <v>500</v>
      </c>
      <c r="AG20" s="322">
        <f t="shared" si="1"/>
        <v>575</v>
      </c>
      <c r="AH20" s="322">
        <f t="shared" si="1"/>
        <v>575</v>
      </c>
      <c r="AI20" s="322">
        <f t="shared" si="1"/>
        <v>750</v>
      </c>
      <c r="AJ20" s="322">
        <f t="shared" si="1"/>
        <v>825</v>
      </c>
      <c r="AK20" s="322">
        <f t="shared" si="1"/>
        <v>787.5</v>
      </c>
      <c r="AL20" s="322">
        <f t="shared" si="1"/>
        <v>750</v>
      </c>
      <c r="AM20" s="322">
        <f t="shared" si="1"/>
        <v>862.5</v>
      </c>
    </row>
    <row r="21" spans="1:39" s="163" customFormat="1" ht="32.25" customHeight="1">
      <c r="A21" s="165"/>
      <c r="B21" s="183" t="s">
        <v>17</v>
      </c>
      <c r="C21" s="207">
        <f t="shared" ref="C21:Q21" si="2">C18/C19</f>
        <v>18.523809523809526</v>
      </c>
      <c r="D21" s="227">
        <f t="shared" si="2"/>
        <v>18.75</v>
      </c>
      <c r="E21" s="240">
        <f t="shared" si="2"/>
        <v>18.869565217391305</v>
      </c>
      <c r="F21" s="207">
        <f t="shared" si="2"/>
        <v>18.523809523809526</v>
      </c>
      <c r="G21" s="227">
        <f t="shared" si="2"/>
        <v>17.857142857142858</v>
      </c>
      <c r="H21" s="227">
        <f t="shared" si="2"/>
        <v>19.727272727272727</v>
      </c>
      <c r="I21" s="227">
        <f t="shared" si="2"/>
        <v>18.523809523809526</v>
      </c>
      <c r="J21" s="227">
        <f t="shared" si="2"/>
        <v>25.55</v>
      </c>
      <c r="K21" s="227">
        <f t="shared" si="2"/>
        <v>24</v>
      </c>
      <c r="L21" s="227">
        <f t="shared" si="2"/>
        <v>25.869565217391305</v>
      </c>
      <c r="M21" s="227">
        <f t="shared" si="2"/>
        <v>25.55</v>
      </c>
      <c r="N21" s="227">
        <f t="shared" si="2"/>
        <v>25.09090909090909</v>
      </c>
      <c r="O21" s="227">
        <f t="shared" si="2"/>
        <v>24.333333333333332</v>
      </c>
      <c r="P21" s="227">
        <f t="shared" si="2"/>
        <v>27.6</v>
      </c>
      <c r="Q21" s="227">
        <f t="shared" si="2"/>
        <v>27.695652173913043</v>
      </c>
      <c r="R21" s="309"/>
      <c r="S21" s="309"/>
      <c r="T21" s="165"/>
      <c r="X21" s="321"/>
      <c r="Y21" s="322"/>
      <c r="Z21" s="322"/>
      <c r="AA21" s="322"/>
      <c r="AB21" s="322"/>
      <c r="AC21" s="322"/>
      <c r="AD21" s="322"/>
      <c r="AE21" s="322"/>
      <c r="AF21" s="322"/>
      <c r="AG21" s="322"/>
      <c r="AH21" s="322"/>
      <c r="AI21" s="322"/>
      <c r="AJ21" s="322"/>
      <c r="AK21" s="322"/>
      <c r="AL21" s="322"/>
      <c r="AM21" s="322"/>
    </row>
    <row r="22" spans="1:39" s="163" customFormat="1" ht="32.25" customHeight="1">
      <c r="A22" s="165"/>
      <c r="B22" s="184" t="s">
        <v>47</v>
      </c>
      <c r="C22" s="208">
        <v>0</v>
      </c>
      <c r="D22" s="228">
        <v>0</v>
      </c>
      <c r="E22" s="228">
        <v>0</v>
      </c>
      <c r="F22" s="228">
        <v>0</v>
      </c>
      <c r="G22" s="228">
        <v>0</v>
      </c>
      <c r="H22" s="228">
        <v>0</v>
      </c>
      <c r="I22" s="228">
        <v>0</v>
      </c>
      <c r="J22" s="228">
        <v>0</v>
      </c>
      <c r="K22" s="228">
        <v>0</v>
      </c>
      <c r="L22" s="228">
        <v>0</v>
      </c>
      <c r="M22" s="228">
        <v>20</v>
      </c>
      <c r="N22" s="228">
        <v>22</v>
      </c>
      <c r="O22" s="228">
        <v>21</v>
      </c>
      <c r="P22" s="228">
        <v>20</v>
      </c>
      <c r="Q22" s="295">
        <v>23</v>
      </c>
      <c r="R22" s="309"/>
      <c r="S22" s="309"/>
      <c r="T22" s="165"/>
      <c r="X22" s="321"/>
      <c r="Y22" s="322"/>
      <c r="Z22" s="322"/>
      <c r="AA22" s="322"/>
      <c r="AB22" s="322"/>
      <c r="AC22" s="322"/>
      <c r="AD22" s="322"/>
      <c r="AE22" s="322"/>
      <c r="AF22" s="322"/>
      <c r="AG22" s="322"/>
      <c r="AH22" s="322"/>
      <c r="AI22" s="322"/>
      <c r="AJ22" s="322"/>
      <c r="AK22" s="322"/>
      <c r="AL22" s="322"/>
      <c r="AM22" s="322"/>
    </row>
    <row r="23" spans="1:39" s="163" customFormat="1" ht="24" customHeight="1">
      <c r="A23" s="165"/>
      <c r="B23" s="185" t="s">
        <v>29</v>
      </c>
      <c r="C23" s="209"/>
      <c r="D23" s="209"/>
      <c r="E23" s="241"/>
      <c r="F23" s="254">
        <f t="shared" ref="F23:Q23" si="3">SUM(C18:E18)-SUM(C22:E22)</f>
        <v>1198</v>
      </c>
      <c r="G23" s="254">
        <f t="shared" si="3"/>
        <v>1198</v>
      </c>
      <c r="H23" s="254">
        <f t="shared" si="3"/>
        <v>1198</v>
      </c>
      <c r="I23" s="254">
        <f t="shared" si="3"/>
        <v>1198</v>
      </c>
      <c r="J23" s="254">
        <f t="shared" si="3"/>
        <v>1198</v>
      </c>
      <c r="K23" s="254">
        <f t="shared" si="3"/>
        <v>1334</v>
      </c>
      <c r="L23" s="254">
        <f t="shared" si="3"/>
        <v>1452</v>
      </c>
      <c r="M23" s="254">
        <f t="shared" si="3"/>
        <v>1658</v>
      </c>
      <c r="N23" s="254">
        <f t="shared" si="3"/>
        <v>1638</v>
      </c>
      <c r="O23" s="254">
        <f t="shared" si="3"/>
        <v>1616</v>
      </c>
      <c r="P23" s="254">
        <f t="shared" si="3"/>
        <v>1511</v>
      </c>
      <c r="Q23" s="296">
        <f t="shared" si="3"/>
        <v>1552</v>
      </c>
      <c r="R23" s="309"/>
      <c r="S23" s="309"/>
      <c r="T23" s="165"/>
      <c r="X23" s="321"/>
    </row>
    <row r="24" spans="1:39" s="163" customFormat="1" ht="24" customHeight="1">
      <c r="A24" s="165"/>
      <c r="B24" s="185" t="s">
        <v>50</v>
      </c>
      <c r="C24" s="210"/>
      <c r="D24" s="210"/>
      <c r="E24" s="242"/>
      <c r="F24" s="254">
        <f t="shared" ref="F24:Q24" si="4">SUM(Y20:AA20)</f>
        <v>1600</v>
      </c>
      <c r="G24" s="254">
        <f t="shared" si="4"/>
        <v>1600</v>
      </c>
      <c r="H24" s="254">
        <f t="shared" si="4"/>
        <v>1625</v>
      </c>
      <c r="I24" s="254">
        <f t="shared" si="4"/>
        <v>1600</v>
      </c>
      <c r="J24" s="254">
        <f t="shared" si="4"/>
        <v>1600</v>
      </c>
      <c r="K24" s="254">
        <f t="shared" si="4"/>
        <v>1575</v>
      </c>
      <c r="L24" s="254">
        <f t="shared" si="4"/>
        <v>1600</v>
      </c>
      <c r="M24" s="254">
        <f t="shared" si="4"/>
        <v>1650</v>
      </c>
      <c r="N24" s="254">
        <f t="shared" si="4"/>
        <v>1900</v>
      </c>
      <c r="O24" s="254">
        <f t="shared" si="4"/>
        <v>2150</v>
      </c>
      <c r="P24" s="254">
        <f t="shared" si="4"/>
        <v>2362.5</v>
      </c>
      <c r="Q24" s="296">
        <f t="shared" si="4"/>
        <v>2362.5</v>
      </c>
      <c r="R24" s="309"/>
      <c r="S24" s="309"/>
      <c r="T24" s="165"/>
    </row>
    <row r="25" spans="1:39" s="163" customFormat="1" ht="28.5" customHeight="1">
      <c r="A25" s="165"/>
      <c r="B25" s="186" t="s">
        <v>52</v>
      </c>
      <c r="C25" s="211"/>
      <c r="D25" s="211"/>
      <c r="E25" s="211"/>
      <c r="F25" s="255" t="str">
        <f t="shared" ref="F25:Q25" si="5">IF(F23&gt;F24,"○","")</f>
        <v/>
      </c>
      <c r="G25" s="255" t="str">
        <f t="shared" si="5"/>
        <v/>
      </c>
      <c r="H25" s="255" t="str">
        <f t="shared" si="5"/>
        <v/>
      </c>
      <c r="I25" s="255" t="str">
        <f t="shared" si="5"/>
        <v/>
      </c>
      <c r="J25" s="255" t="str">
        <f t="shared" si="5"/>
        <v/>
      </c>
      <c r="K25" s="255" t="str">
        <f t="shared" si="5"/>
        <v/>
      </c>
      <c r="L25" s="255" t="str">
        <f t="shared" si="5"/>
        <v/>
      </c>
      <c r="M25" s="255" t="str">
        <f t="shared" si="5"/>
        <v>○</v>
      </c>
      <c r="N25" s="255" t="str">
        <f t="shared" si="5"/>
        <v/>
      </c>
      <c r="O25" s="255" t="str">
        <f t="shared" si="5"/>
        <v/>
      </c>
      <c r="P25" s="255" t="str">
        <f t="shared" si="5"/>
        <v/>
      </c>
      <c r="Q25" s="297" t="str">
        <f t="shared" si="5"/>
        <v/>
      </c>
      <c r="R25" s="309"/>
      <c r="S25" s="309"/>
      <c r="T25" s="165"/>
    </row>
    <row r="26" spans="1:39" ht="47.25" customHeight="1">
      <c r="A26" s="167"/>
      <c r="B26" s="187" t="s">
        <v>54</v>
      </c>
      <c r="C26" s="187"/>
      <c r="D26" s="187"/>
      <c r="E26" s="187"/>
      <c r="F26" s="187"/>
      <c r="G26" s="187"/>
      <c r="H26" s="187"/>
      <c r="I26" s="187"/>
      <c r="J26" s="187"/>
      <c r="K26" s="187"/>
      <c r="L26" s="187"/>
      <c r="M26" s="187"/>
      <c r="N26" s="187"/>
      <c r="O26" s="187"/>
      <c r="P26" s="187"/>
      <c r="Q26" s="187"/>
      <c r="R26" s="187"/>
      <c r="S26" s="187"/>
      <c r="T26" s="187"/>
      <c r="U26" s="187"/>
      <c r="V26" s="187"/>
    </row>
    <row r="27" spans="1:39" ht="29.25" customHeight="1">
      <c r="A27" s="167"/>
      <c r="B27" s="188"/>
      <c r="C27" s="188"/>
      <c r="D27" s="188"/>
      <c r="E27" s="188"/>
      <c r="F27" s="188"/>
      <c r="G27" s="188"/>
      <c r="H27" s="188"/>
      <c r="I27" s="188"/>
      <c r="J27" s="188"/>
      <c r="K27" s="188"/>
      <c r="L27" s="188"/>
      <c r="M27" s="188"/>
      <c r="N27" s="188"/>
      <c r="O27" s="188"/>
      <c r="P27" s="188"/>
      <c r="Q27" s="188"/>
      <c r="R27" s="188"/>
      <c r="S27" s="188"/>
      <c r="T27" s="188"/>
      <c r="U27" s="188"/>
      <c r="V27" s="188"/>
    </row>
    <row r="28" spans="1:39" ht="6.75" customHeight="1">
      <c r="A28" s="167"/>
      <c r="B28" s="167"/>
      <c r="C28" s="167"/>
      <c r="D28" s="167"/>
      <c r="E28" s="167"/>
      <c r="F28" s="167"/>
      <c r="G28" s="167"/>
      <c r="H28" s="167"/>
    </row>
    <row r="29" spans="1:39" ht="25.5" customHeight="1">
      <c r="A29" s="167"/>
      <c r="B29" s="189" t="s">
        <v>53</v>
      </c>
      <c r="C29" s="212"/>
      <c r="D29" s="212"/>
      <c r="E29" s="212"/>
      <c r="F29" s="256"/>
      <c r="G29" s="265">
        <f>ROUND(S18/R18,1)</f>
        <v>4.2</v>
      </c>
      <c r="H29" s="212" t="s">
        <v>55</v>
      </c>
      <c r="I29" s="212"/>
      <c r="J29" s="212"/>
      <c r="K29" s="282"/>
      <c r="M29" s="287"/>
      <c r="N29" s="287"/>
    </row>
    <row r="30" spans="1:39" ht="29.25" customHeight="1">
      <c r="A30" s="167"/>
      <c r="B30" s="190" t="s">
        <v>51</v>
      </c>
      <c r="C30" s="213"/>
      <c r="D30" s="213"/>
      <c r="E30" s="213"/>
      <c r="F30" s="257"/>
      <c r="G30" s="266">
        <f>ROUND(T15/R18,3)*100</f>
        <v>42.4</v>
      </c>
      <c r="H30" s="214" t="s">
        <v>57</v>
      </c>
      <c r="I30" s="214"/>
      <c r="J30" s="214"/>
      <c r="K30" s="283"/>
      <c r="M30" s="288"/>
      <c r="N30" s="288"/>
    </row>
    <row r="31" spans="1:39" ht="29.25" customHeight="1">
      <c r="A31" s="167"/>
      <c r="B31" s="190" t="s">
        <v>58</v>
      </c>
      <c r="C31" s="213"/>
      <c r="D31" s="213"/>
      <c r="E31" s="213"/>
      <c r="F31" s="257"/>
      <c r="G31" s="267">
        <f>ROUND(T16/R18,3)*100</f>
        <v>16.8</v>
      </c>
      <c r="H31" s="214" t="s">
        <v>57</v>
      </c>
      <c r="I31" s="214"/>
      <c r="J31" s="214"/>
      <c r="K31" s="283"/>
    </row>
    <row r="32" spans="1:39" ht="18.75" customHeight="1">
      <c r="A32" s="167"/>
      <c r="B32" s="191" t="s">
        <v>61</v>
      </c>
      <c r="C32" s="214"/>
      <c r="D32" s="214"/>
      <c r="E32" s="214"/>
      <c r="F32" s="258"/>
      <c r="G32" s="268">
        <f>ROUNDUP(R18/R19,1)</f>
        <v>23.4</v>
      </c>
      <c r="H32" s="214" t="s">
        <v>62</v>
      </c>
      <c r="I32" s="214"/>
      <c r="J32" s="214"/>
      <c r="K32" s="283"/>
      <c r="P32" s="291" t="s">
        <v>63</v>
      </c>
      <c r="Q32" s="298"/>
      <c r="R32" s="310"/>
    </row>
    <row r="33" spans="1:18" ht="18.75" customHeight="1">
      <c r="A33" s="167"/>
      <c r="B33" s="191" t="s">
        <v>39</v>
      </c>
      <c r="C33" s="214"/>
      <c r="D33" s="214"/>
      <c r="E33" s="214"/>
      <c r="F33" s="258"/>
      <c r="G33" s="269">
        <v>10.1</v>
      </c>
      <c r="H33" s="214" t="s">
        <v>30</v>
      </c>
      <c r="I33" s="214"/>
      <c r="J33" s="214"/>
      <c r="K33" s="283"/>
      <c r="L33" s="285"/>
      <c r="P33" s="292">
        <v>2</v>
      </c>
      <c r="Q33" s="299"/>
      <c r="R33" s="311" t="s">
        <v>38</v>
      </c>
    </row>
    <row r="34" spans="1:18" ht="27.75" customHeight="1">
      <c r="A34" s="167"/>
      <c r="B34" s="192" t="s">
        <v>45</v>
      </c>
      <c r="C34" s="215"/>
      <c r="D34" s="215"/>
      <c r="E34" s="215"/>
      <c r="F34" s="259"/>
      <c r="G34" s="270">
        <f>ROUNDUP(G32/G33,1)</f>
        <v>2.4</v>
      </c>
      <c r="H34" s="272" t="s">
        <v>64</v>
      </c>
      <c r="I34" s="272">
        <v>1</v>
      </c>
      <c r="J34" s="278"/>
      <c r="K34" s="284"/>
      <c r="M34" s="289"/>
      <c r="N34" s="290"/>
      <c r="O34" s="290"/>
    </row>
    <row r="35" spans="1:18" s="162" customFormat="1" ht="16.5" customHeight="1">
      <c r="A35" s="167"/>
      <c r="B35" s="167"/>
      <c r="C35" s="167"/>
      <c r="D35" s="167"/>
      <c r="E35" s="167"/>
      <c r="F35" s="167"/>
      <c r="G35" s="167"/>
      <c r="H35" s="167"/>
    </row>
    <row r="36" spans="1:18" s="162" customFormat="1" ht="14.25">
      <c r="A36" s="167"/>
      <c r="B36" s="193"/>
      <c r="C36" s="194"/>
      <c r="H36" s="229"/>
      <c r="I36" s="273"/>
      <c r="J36" s="193"/>
      <c r="K36" s="194"/>
      <c r="O36" s="194"/>
    </row>
    <row r="37" spans="1:18" s="162" customFormat="1" ht="6.75" customHeight="1">
      <c r="A37" s="167"/>
      <c r="B37" s="193"/>
      <c r="C37" s="193"/>
      <c r="D37" s="229"/>
      <c r="E37" s="193"/>
      <c r="F37" s="194"/>
      <c r="G37" s="193"/>
    </row>
    <row r="38" spans="1:18" s="162" customFormat="1" ht="14.25">
      <c r="A38" s="167"/>
      <c r="B38" s="193"/>
      <c r="C38" s="194"/>
      <c r="D38" s="193"/>
      <c r="H38" s="229"/>
      <c r="I38" s="194"/>
      <c r="J38" s="193"/>
      <c r="K38" s="193"/>
      <c r="O38" s="194"/>
    </row>
    <row r="39" spans="1:18" s="162" customFormat="1" ht="6.75" customHeight="1">
      <c r="A39" s="167"/>
      <c r="B39" s="193"/>
      <c r="C39" s="193"/>
      <c r="D39" s="193"/>
      <c r="E39" s="229"/>
      <c r="F39" s="193"/>
      <c r="G39" s="194"/>
    </row>
    <row r="40" spans="1:18" s="162" customFormat="1" ht="14.25">
      <c r="A40" s="162"/>
      <c r="B40" s="193"/>
      <c r="C40" s="194"/>
      <c r="D40" s="194"/>
      <c r="H40" s="229"/>
      <c r="I40" s="194"/>
      <c r="J40" s="193"/>
      <c r="K40" s="193"/>
      <c r="P40" s="194"/>
    </row>
    <row r="41" spans="1:18" s="162" customFormat="1" ht="7.5" customHeight="1">
      <c r="A41" s="167"/>
      <c r="B41" s="193"/>
      <c r="C41" s="193"/>
      <c r="D41" s="193"/>
      <c r="E41" s="193"/>
      <c r="F41" s="193"/>
      <c r="G41" s="193"/>
      <c r="H41" s="193"/>
      <c r="I41" s="194"/>
      <c r="J41" s="194"/>
    </row>
    <row r="42" spans="1:18" s="162" customFormat="1">
      <c r="A42" s="162"/>
      <c r="B42" s="194"/>
      <c r="C42" s="194"/>
      <c r="D42" s="194"/>
      <c r="G42" s="194"/>
      <c r="H42" s="194"/>
      <c r="I42" s="274"/>
      <c r="J42" s="194"/>
    </row>
    <row r="43" spans="1:18" s="162" customFormat="1" ht="6" customHeight="1">
      <c r="A43" s="167"/>
      <c r="B43" s="193"/>
      <c r="C43" s="193"/>
      <c r="D43" s="193"/>
      <c r="E43" s="193"/>
      <c r="F43" s="193"/>
      <c r="G43" s="193"/>
      <c r="H43" s="193"/>
      <c r="I43" s="194"/>
      <c r="J43" s="194"/>
    </row>
    <row r="44" spans="1:18" s="162" customFormat="1">
      <c r="A44" s="162"/>
      <c r="B44" s="194"/>
      <c r="C44" s="194"/>
      <c r="D44" s="194"/>
      <c r="G44" s="194"/>
      <c r="H44" s="194"/>
      <c r="I44" s="274"/>
      <c r="J44" s="194"/>
    </row>
    <row r="45" spans="1:18" s="162" customFormat="1" ht="6.75" customHeight="1">
      <c r="A45" s="162"/>
      <c r="B45" s="194"/>
      <c r="C45" s="194"/>
      <c r="D45" s="194"/>
      <c r="E45" s="194"/>
      <c r="F45" s="194"/>
      <c r="G45" s="194"/>
      <c r="H45" s="194"/>
      <c r="I45" s="194"/>
      <c r="J45" s="194"/>
    </row>
    <row r="46" spans="1:18" s="162" customFormat="1">
      <c r="A46" s="162"/>
      <c r="B46" s="194"/>
      <c r="C46" s="194"/>
      <c r="D46" s="194"/>
      <c r="H46" s="273"/>
      <c r="I46" s="275"/>
      <c r="J46" s="279"/>
    </row>
    <row r="47" spans="1:18" s="162" customFormat="1" ht="6.75" customHeight="1">
      <c r="A47" s="162"/>
      <c r="B47" s="194"/>
      <c r="C47" s="194"/>
      <c r="D47" s="194"/>
      <c r="E47" s="194"/>
      <c r="F47" s="194"/>
      <c r="G47" s="194"/>
      <c r="H47" s="194"/>
      <c r="I47" s="194"/>
      <c r="J47" s="194"/>
    </row>
    <row r="48" spans="1:18" s="162" customFormat="1" ht="33.75" customHeight="1">
      <c r="A48" s="162"/>
      <c r="B48" s="194"/>
      <c r="C48" s="194"/>
      <c r="D48" s="194"/>
      <c r="E48" s="243"/>
      <c r="F48" s="243"/>
      <c r="G48" s="271"/>
      <c r="H48" s="271"/>
      <c r="I48" s="194"/>
      <c r="J48" s="194"/>
      <c r="L48" s="162"/>
      <c r="M48" s="162"/>
      <c r="N48" s="162"/>
      <c r="O48" s="162"/>
    </row>
    <row r="49" spans="1:15" s="162" customFormat="1" ht="21.75" customHeight="1">
      <c r="A49" s="162"/>
      <c r="B49" s="195"/>
      <c r="C49" s="195"/>
      <c r="D49" s="195"/>
      <c r="E49" s="195"/>
      <c r="F49" s="260"/>
      <c r="G49" s="169"/>
      <c r="I49" s="194"/>
      <c r="J49" s="169"/>
      <c r="L49" s="162"/>
      <c r="M49" s="162"/>
      <c r="N49" s="162"/>
      <c r="O49" s="162"/>
    </row>
  </sheetData>
  <mergeCells count="31">
    <mergeCell ref="A3:G3"/>
    <mergeCell ref="J3:M3"/>
    <mergeCell ref="C7:D7"/>
    <mergeCell ref="F7:J7"/>
    <mergeCell ref="C9:E9"/>
    <mergeCell ref="F9:Q9"/>
    <mergeCell ref="C10:Q10"/>
    <mergeCell ref="U15:V15"/>
    <mergeCell ref="U16:X16"/>
    <mergeCell ref="B23:E23"/>
    <mergeCell ref="B24:E24"/>
    <mergeCell ref="B25:E25"/>
    <mergeCell ref="B29:F29"/>
    <mergeCell ref="H29:K29"/>
    <mergeCell ref="B30:F30"/>
    <mergeCell ref="H30:K30"/>
    <mergeCell ref="B31:F31"/>
    <mergeCell ref="H31:K31"/>
    <mergeCell ref="B32:F32"/>
    <mergeCell ref="H32:K32"/>
    <mergeCell ref="P32:R32"/>
    <mergeCell ref="B33:F33"/>
    <mergeCell ref="H33:K33"/>
    <mergeCell ref="P33:Q33"/>
    <mergeCell ref="B34:F34"/>
    <mergeCell ref="N34:O34"/>
    <mergeCell ref="B10:B11"/>
    <mergeCell ref="R10:R11"/>
    <mergeCell ref="S10:S11"/>
    <mergeCell ref="B17:B18"/>
    <mergeCell ref="B26:V27"/>
  </mergeCells>
  <phoneticPr fontId="19"/>
  <dataValidations count="1">
    <dataValidation type="list" allowBlank="1" showDropDown="0" showInputMessage="1" showErrorMessage="1" sqref="C7:D7">
      <formula1>$Z$7:$Z$9</formula1>
    </dataValidation>
  </dataValidations>
  <pageMargins left="0.70866141732283472" right="0.70866141732283472" top="0.74803149606299213" bottom="0.74803149606299213" header="0.31496062992125984" footer="0.31496062992125984"/>
  <pageSetup paperSize="9" scale="67" fitToWidth="1" fitToHeight="1" orientation="landscape" usePrinterDefaults="1" blackAndWhite="1" cellComments="asDisplayed" r:id="rId1"/>
  <headerFooter alignWithMargins="0"/>
  <rowBreaks count="1" manualBreakCount="1">
    <brk id="34" max="21"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tabColor indexed="15"/>
  </sheetPr>
  <dimension ref="A1:AM44"/>
  <sheetViews>
    <sheetView view="pageBreakPreview" zoomScale="75" zoomScaleSheetLayoutView="75" workbookViewId="0">
      <selection activeCell="F9" sqref="F9:Q9"/>
    </sheetView>
  </sheetViews>
  <sheetFormatPr defaultRowHeight="13.5"/>
  <cols>
    <col min="1" max="1" width="0.75" style="1" customWidth="1"/>
    <col min="2" max="2" width="23.375" style="1" customWidth="1"/>
    <col min="3" max="12" width="7.75" style="1" customWidth="1"/>
    <col min="13" max="13" width="8.25" style="1" customWidth="1"/>
    <col min="14" max="14" width="7.75" style="1" customWidth="1"/>
    <col min="15" max="16" width="8.5" style="1" customWidth="1"/>
    <col min="17" max="17" width="8.25" style="1" customWidth="1"/>
    <col min="18" max="18" width="17.25" style="1" customWidth="1"/>
    <col min="19" max="19" width="7.625" style="1" customWidth="1"/>
    <col min="20" max="20" width="7.25" style="1" customWidth="1"/>
    <col min="21" max="21" width="8.75" style="1" customWidth="1"/>
    <col min="22" max="22" width="9" style="1" customWidth="1"/>
    <col min="23" max="16384" width="9" style="1" bestFit="1" customWidth="1"/>
  </cols>
  <sheetData>
    <row r="1" spans="1:39" ht="18.75" customHeight="1">
      <c r="A1" s="1" t="s">
        <v>67</v>
      </c>
    </row>
    <row r="2" spans="1:39" ht="8.25" customHeight="1"/>
    <row r="3" spans="1:39" ht="25.5" customHeight="1">
      <c r="A3" s="3" t="s">
        <v>68</v>
      </c>
      <c r="B3" s="7"/>
      <c r="C3" s="7"/>
      <c r="D3" s="7"/>
      <c r="E3" s="7"/>
      <c r="F3" s="7"/>
      <c r="G3" s="100"/>
      <c r="J3" s="361" t="s">
        <v>6</v>
      </c>
      <c r="K3" s="363"/>
      <c r="L3" s="363"/>
      <c r="M3" s="363"/>
      <c r="N3" s="363"/>
      <c r="O3" s="366"/>
    </row>
    <row r="4" spans="1:39" ht="6.75" customHeight="1">
      <c r="J4" s="362"/>
      <c r="K4" s="364"/>
      <c r="L4" s="364"/>
      <c r="M4" s="364"/>
      <c r="N4" s="364"/>
      <c r="O4" s="367"/>
    </row>
    <row r="5" spans="1:39" ht="21" customHeight="1">
      <c r="B5" s="8" t="s">
        <v>3</v>
      </c>
      <c r="C5" s="9"/>
    </row>
    <row r="6" spans="1:39" ht="9.75" customHeight="1">
      <c r="B6" s="9"/>
      <c r="C6" s="9"/>
      <c r="K6" s="120"/>
    </row>
    <row r="7" spans="1:39" ht="28.5" customHeight="1">
      <c r="B7" s="10" t="s">
        <v>7</v>
      </c>
      <c r="C7" s="333"/>
      <c r="D7" s="340"/>
      <c r="E7" s="69" t="s">
        <v>8</v>
      </c>
      <c r="F7" s="83"/>
      <c r="G7" s="101"/>
      <c r="H7" s="101"/>
      <c r="I7" s="101"/>
      <c r="J7" s="116"/>
    </row>
    <row r="8" spans="1:39" ht="9.75" customHeight="1">
      <c r="B8" s="9"/>
      <c r="C8" s="9"/>
    </row>
    <row r="9" spans="1:39" ht="22.5" customHeight="1">
      <c r="B9" s="11"/>
      <c r="C9" s="36" t="s">
        <v>69</v>
      </c>
      <c r="D9" s="56"/>
      <c r="E9" s="70"/>
      <c r="F9" s="84" t="s">
        <v>11</v>
      </c>
      <c r="G9" s="102"/>
      <c r="H9" s="102"/>
      <c r="I9" s="102"/>
      <c r="J9" s="102"/>
      <c r="K9" s="102"/>
      <c r="L9" s="102"/>
      <c r="M9" s="102"/>
      <c r="N9" s="102"/>
      <c r="O9" s="102"/>
      <c r="P9" s="102"/>
      <c r="Q9" s="132"/>
      <c r="R9" s="372" t="s">
        <v>70</v>
      </c>
      <c r="S9" s="372"/>
      <c r="T9" s="372"/>
      <c r="U9" s="372"/>
      <c r="V9" s="372"/>
      <c r="W9" s="372"/>
      <c r="X9" s="396"/>
    </row>
    <row r="10" spans="1:39" s="2" customFormat="1" ht="20.25" customHeight="1">
      <c r="A10" s="4"/>
      <c r="B10" s="324"/>
      <c r="C10" s="38" t="s">
        <v>13</v>
      </c>
      <c r="D10" s="58" t="s">
        <v>22</v>
      </c>
      <c r="E10" s="71" t="s">
        <v>23</v>
      </c>
      <c r="F10" s="85" t="s">
        <v>24</v>
      </c>
      <c r="G10" s="103" t="s">
        <v>26</v>
      </c>
      <c r="H10" s="103" t="s">
        <v>27</v>
      </c>
      <c r="I10" s="103" t="s">
        <v>1</v>
      </c>
      <c r="J10" s="103" t="s">
        <v>28</v>
      </c>
      <c r="K10" s="103" t="s">
        <v>12</v>
      </c>
      <c r="L10" s="103" t="s">
        <v>33</v>
      </c>
      <c r="M10" s="103" t="s">
        <v>25</v>
      </c>
      <c r="N10" s="103" t="s">
        <v>35</v>
      </c>
      <c r="O10" s="103" t="s">
        <v>36</v>
      </c>
      <c r="P10" s="103" t="s">
        <v>32</v>
      </c>
      <c r="Q10" s="103" t="s">
        <v>31</v>
      </c>
      <c r="R10" s="372"/>
      <c r="S10" s="372"/>
      <c r="T10" s="372"/>
      <c r="U10" s="372"/>
      <c r="V10" s="372"/>
      <c r="W10" s="372"/>
      <c r="X10" s="396"/>
      <c r="Z10" s="120"/>
    </row>
    <row r="11" spans="1:39" s="2" customFormat="1" ht="20.25" customHeight="1">
      <c r="A11" s="148"/>
      <c r="B11" s="325" t="s">
        <v>71</v>
      </c>
      <c r="C11" s="334"/>
      <c r="D11" s="341"/>
      <c r="E11" s="348"/>
      <c r="F11" s="334"/>
      <c r="G11" s="341"/>
      <c r="H11" s="341"/>
      <c r="I11" s="341"/>
      <c r="J11" s="341"/>
      <c r="K11" s="341"/>
      <c r="L11" s="341"/>
      <c r="M11" s="341"/>
      <c r="N11" s="341"/>
      <c r="O11" s="341"/>
      <c r="P11" s="341"/>
      <c r="Q11" s="368"/>
      <c r="R11" s="373" t="s">
        <v>72</v>
      </c>
      <c r="S11" s="372"/>
      <c r="T11" s="372"/>
      <c r="U11" s="372"/>
      <c r="V11" s="372"/>
      <c r="W11" s="372"/>
      <c r="X11" s="396"/>
      <c r="Z11" s="120"/>
    </row>
    <row r="12" spans="1:39" s="2" customFormat="1" ht="28.5" customHeight="1">
      <c r="A12" s="91"/>
      <c r="B12" s="326"/>
      <c r="C12" s="335"/>
      <c r="D12" s="342"/>
      <c r="E12" s="349"/>
      <c r="F12" s="335"/>
      <c r="G12" s="342"/>
      <c r="H12" s="342"/>
      <c r="I12" s="342"/>
      <c r="J12" s="342"/>
      <c r="K12" s="342"/>
      <c r="L12" s="342"/>
      <c r="M12" s="342"/>
      <c r="N12" s="342"/>
      <c r="O12" s="342"/>
      <c r="P12" s="342"/>
      <c r="Q12" s="369"/>
      <c r="R12" s="374">
        <f>SUM(F11:Q12)</f>
        <v>0</v>
      </c>
      <c r="S12" s="148"/>
      <c r="T12" s="378" t="s">
        <v>73</v>
      </c>
      <c r="U12" s="384"/>
      <c r="V12" s="384"/>
      <c r="W12" s="394"/>
      <c r="X12" s="148"/>
    </row>
    <row r="13" spans="1:39" s="2" customFormat="1" ht="21" customHeight="1">
      <c r="A13" s="91"/>
      <c r="B13" s="325" t="s">
        <v>74</v>
      </c>
      <c r="C13" s="334"/>
      <c r="D13" s="341"/>
      <c r="E13" s="348"/>
      <c r="F13" s="334"/>
      <c r="G13" s="341"/>
      <c r="H13" s="341"/>
      <c r="I13" s="341"/>
      <c r="J13" s="341"/>
      <c r="K13" s="341"/>
      <c r="L13" s="341"/>
      <c r="M13" s="341"/>
      <c r="N13" s="341"/>
      <c r="O13" s="341"/>
      <c r="P13" s="341"/>
      <c r="Q13" s="368"/>
      <c r="R13" s="373" t="s">
        <v>75</v>
      </c>
      <c r="S13" s="148"/>
      <c r="T13" s="379" t="s">
        <v>76</v>
      </c>
      <c r="U13" s="385"/>
      <c r="V13" s="389"/>
      <c r="W13" s="395"/>
      <c r="X13" s="2" t="s">
        <v>42</v>
      </c>
    </row>
    <row r="14" spans="1:39" s="2" customFormat="1" ht="25.5" customHeight="1">
      <c r="A14" s="91"/>
      <c r="B14" s="327"/>
      <c r="C14" s="336"/>
      <c r="D14" s="343"/>
      <c r="E14" s="350"/>
      <c r="F14" s="336"/>
      <c r="G14" s="343"/>
      <c r="H14" s="343"/>
      <c r="I14" s="343"/>
      <c r="J14" s="343"/>
      <c r="K14" s="343"/>
      <c r="L14" s="343"/>
      <c r="M14" s="343"/>
      <c r="N14" s="343"/>
      <c r="O14" s="343"/>
      <c r="P14" s="343"/>
      <c r="Q14" s="370"/>
      <c r="R14" s="375">
        <f>SUM(F13:Q14)</f>
        <v>0</v>
      </c>
      <c r="S14" s="148"/>
      <c r="Y14" s="148" t="s">
        <v>13</v>
      </c>
      <c r="Z14" s="148" t="s">
        <v>32</v>
      </c>
      <c r="AA14" s="148" t="s">
        <v>31</v>
      </c>
      <c r="AB14" s="148" t="s">
        <v>19</v>
      </c>
      <c r="AC14" s="148" t="s">
        <v>26</v>
      </c>
      <c r="AD14" s="148" t="s">
        <v>27</v>
      </c>
      <c r="AE14" s="148" t="s">
        <v>1</v>
      </c>
      <c r="AF14" s="148" t="s">
        <v>28</v>
      </c>
      <c r="AG14" s="148" t="s">
        <v>12</v>
      </c>
      <c r="AH14" s="148" t="s">
        <v>46</v>
      </c>
      <c r="AI14" s="148" t="s">
        <v>25</v>
      </c>
      <c r="AJ14" s="148" t="s">
        <v>35</v>
      </c>
      <c r="AK14" s="148" t="s">
        <v>36</v>
      </c>
      <c r="AL14" s="148" t="s">
        <v>32</v>
      </c>
      <c r="AM14" s="148" t="s">
        <v>31</v>
      </c>
    </row>
    <row r="15" spans="1:39" s="2" customFormat="1" ht="25.5" customHeight="1">
      <c r="A15" s="91"/>
      <c r="B15" s="328" t="s">
        <v>77</v>
      </c>
      <c r="C15" s="337"/>
      <c r="D15" s="344"/>
      <c r="E15" s="351"/>
      <c r="F15" s="337"/>
      <c r="G15" s="344"/>
      <c r="H15" s="344"/>
      <c r="I15" s="344"/>
      <c r="J15" s="344"/>
      <c r="K15" s="344"/>
      <c r="L15" s="344"/>
      <c r="M15" s="344"/>
      <c r="N15" s="344"/>
      <c r="O15" s="344"/>
      <c r="P15" s="344"/>
      <c r="Q15" s="371"/>
      <c r="R15" s="373" t="s">
        <v>78</v>
      </c>
      <c r="S15" s="148"/>
      <c r="X15" s="160" t="s">
        <v>49</v>
      </c>
      <c r="Y15" s="397">
        <f t="shared" ref="Y15:AM15" si="0">IF(C19&gt;11,C19*C17*1.25,(C19+3)*C17)</f>
        <v>0</v>
      </c>
      <c r="Z15" s="397">
        <f t="shared" si="0"/>
        <v>0</v>
      </c>
      <c r="AA15" s="397">
        <f t="shared" si="0"/>
        <v>0</v>
      </c>
      <c r="AB15" s="397">
        <f t="shared" si="0"/>
        <v>0</v>
      </c>
      <c r="AC15" s="397">
        <f t="shared" si="0"/>
        <v>0</v>
      </c>
      <c r="AD15" s="397">
        <f t="shared" si="0"/>
        <v>0</v>
      </c>
      <c r="AE15" s="397">
        <f t="shared" si="0"/>
        <v>0</v>
      </c>
      <c r="AF15" s="397">
        <f t="shared" si="0"/>
        <v>0</v>
      </c>
      <c r="AG15" s="397">
        <f t="shared" si="0"/>
        <v>0</v>
      </c>
      <c r="AH15" s="397">
        <f t="shared" si="0"/>
        <v>0</v>
      </c>
      <c r="AI15" s="397">
        <f t="shared" si="0"/>
        <v>0</v>
      </c>
      <c r="AJ15" s="397">
        <f t="shared" si="0"/>
        <v>0</v>
      </c>
      <c r="AK15" s="397">
        <f t="shared" si="0"/>
        <v>0</v>
      </c>
      <c r="AL15" s="397">
        <f t="shared" si="0"/>
        <v>0</v>
      </c>
      <c r="AM15" s="397">
        <f t="shared" si="0"/>
        <v>0</v>
      </c>
    </row>
    <row r="16" spans="1:39" s="2" customFormat="1" ht="25.5" customHeight="1">
      <c r="A16" s="91"/>
      <c r="B16" s="327"/>
      <c r="C16" s="336"/>
      <c r="D16" s="343"/>
      <c r="E16" s="350"/>
      <c r="F16" s="336"/>
      <c r="G16" s="343"/>
      <c r="H16" s="343"/>
      <c r="I16" s="343"/>
      <c r="J16" s="343"/>
      <c r="K16" s="343"/>
      <c r="L16" s="343"/>
      <c r="M16" s="343"/>
      <c r="N16" s="343"/>
      <c r="O16" s="343"/>
      <c r="P16" s="343"/>
      <c r="Q16" s="370"/>
      <c r="R16" s="376">
        <f>SUM(F15:Q16)</f>
        <v>0</v>
      </c>
      <c r="S16" s="148"/>
      <c r="Y16" s="148"/>
      <c r="Z16" s="148"/>
      <c r="AA16" s="148"/>
      <c r="AB16" s="148"/>
      <c r="AC16" s="148"/>
      <c r="AD16" s="148"/>
      <c r="AE16" s="148"/>
      <c r="AF16" s="148"/>
      <c r="AG16" s="148"/>
      <c r="AH16" s="148"/>
      <c r="AI16" s="148"/>
      <c r="AJ16" s="148"/>
      <c r="AK16" s="148"/>
      <c r="AL16" s="148"/>
      <c r="AM16" s="148"/>
    </row>
    <row r="17" spans="1:39" s="2" customFormat="1" ht="25.5" customHeight="1">
      <c r="A17" s="91"/>
      <c r="B17" s="328" t="s">
        <v>43</v>
      </c>
      <c r="C17" s="337"/>
      <c r="D17" s="344"/>
      <c r="E17" s="351"/>
      <c r="F17" s="337"/>
      <c r="G17" s="344"/>
      <c r="H17" s="344"/>
      <c r="I17" s="344"/>
      <c r="J17" s="344"/>
      <c r="K17" s="344"/>
      <c r="L17" s="344"/>
      <c r="M17" s="344"/>
      <c r="N17" s="344"/>
      <c r="O17" s="344"/>
      <c r="P17" s="344"/>
      <c r="Q17" s="371"/>
      <c r="R17" s="373" t="s">
        <v>59</v>
      </c>
      <c r="S17" s="148"/>
      <c r="Y17" s="148"/>
      <c r="Z17" s="148"/>
      <c r="AA17" s="148"/>
      <c r="AB17" s="148"/>
      <c r="AC17" s="148"/>
      <c r="AD17" s="148"/>
      <c r="AE17" s="148"/>
      <c r="AF17" s="148"/>
      <c r="AG17" s="148"/>
      <c r="AH17" s="148"/>
      <c r="AI17" s="148"/>
      <c r="AJ17" s="148"/>
      <c r="AK17" s="148"/>
      <c r="AL17" s="148"/>
      <c r="AM17" s="148"/>
    </row>
    <row r="18" spans="1:39" s="2" customFormat="1" ht="24" customHeight="1">
      <c r="A18" s="91"/>
      <c r="B18" s="326"/>
      <c r="C18" s="335"/>
      <c r="D18" s="342"/>
      <c r="E18" s="349"/>
      <c r="F18" s="335"/>
      <c r="G18" s="342"/>
      <c r="H18" s="342"/>
      <c r="I18" s="342"/>
      <c r="J18" s="342"/>
      <c r="K18" s="342"/>
      <c r="L18" s="342"/>
      <c r="M18" s="342"/>
      <c r="N18" s="342"/>
      <c r="O18" s="342"/>
      <c r="P18" s="342"/>
      <c r="Q18" s="369"/>
      <c r="R18" s="376">
        <f>SUM(F17:Q18)</f>
        <v>0</v>
      </c>
      <c r="S18" s="148"/>
      <c r="T18" s="148"/>
    </row>
    <row r="19" spans="1:39" s="2" customFormat="1" ht="32.25" customHeight="1">
      <c r="A19" s="148"/>
      <c r="B19" s="21" t="s">
        <v>48</v>
      </c>
      <c r="C19" s="338"/>
      <c r="D19" s="345"/>
      <c r="E19" s="352"/>
      <c r="F19" s="354"/>
      <c r="G19" s="345"/>
      <c r="H19" s="345"/>
      <c r="I19" s="345"/>
      <c r="J19" s="345"/>
      <c r="K19" s="345"/>
      <c r="L19" s="345"/>
      <c r="M19" s="345"/>
      <c r="N19" s="345"/>
      <c r="O19" s="345"/>
      <c r="P19" s="345"/>
      <c r="Q19" s="345"/>
      <c r="R19" s="148"/>
      <c r="S19" s="148"/>
      <c r="T19" s="380" t="s">
        <v>79</v>
      </c>
      <c r="U19" s="386"/>
      <c r="V19" s="390" t="e">
        <f>R14/(R12-V13)</f>
        <v>#DIV/0!</v>
      </c>
      <c r="X19" s="160"/>
      <c r="Y19" s="397"/>
      <c r="Z19" s="397"/>
      <c r="AA19" s="397"/>
      <c r="AB19" s="397"/>
      <c r="AC19" s="397"/>
      <c r="AD19" s="397"/>
      <c r="AE19" s="397"/>
      <c r="AF19" s="397"/>
      <c r="AG19" s="397"/>
      <c r="AH19" s="397"/>
      <c r="AI19" s="397"/>
      <c r="AJ19" s="397"/>
      <c r="AK19" s="397"/>
      <c r="AL19" s="397"/>
      <c r="AM19" s="397"/>
    </row>
    <row r="20" spans="1:39" s="2" customFormat="1" ht="32.25" customHeight="1">
      <c r="A20" s="148"/>
      <c r="B20" s="22" t="s">
        <v>17</v>
      </c>
      <c r="C20" s="46" t="e">
        <f t="shared" ref="C20:Q20" si="1">C11/C17</f>
        <v>#DIV/0!</v>
      </c>
      <c r="D20" s="346" t="e">
        <f t="shared" si="1"/>
        <v>#DIV/0!</v>
      </c>
      <c r="E20" s="353" t="e">
        <f t="shared" si="1"/>
        <v>#DIV/0!</v>
      </c>
      <c r="F20" s="46" t="e">
        <f t="shared" si="1"/>
        <v>#DIV/0!</v>
      </c>
      <c r="G20" s="346" t="e">
        <f t="shared" si="1"/>
        <v>#DIV/0!</v>
      </c>
      <c r="H20" s="346" t="e">
        <f t="shared" si="1"/>
        <v>#DIV/0!</v>
      </c>
      <c r="I20" s="346" t="e">
        <f t="shared" si="1"/>
        <v>#DIV/0!</v>
      </c>
      <c r="J20" s="346" t="e">
        <f t="shared" si="1"/>
        <v>#DIV/0!</v>
      </c>
      <c r="K20" s="346" t="e">
        <f t="shared" si="1"/>
        <v>#DIV/0!</v>
      </c>
      <c r="L20" s="346" t="e">
        <f t="shared" si="1"/>
        <v>#DIV/0!</v>
      </c>
      <c r="M20" s="346" t="e">
        <f t="shared" si="1"/>
        <v>#DIV/0!</v>
      </c>
      <c r="N20" s="346" t="e">
        <f t="shared" si="1"/>
        <v>#DIV/0!</v>
      </c>
      <c r="O20" s="346" t="e">
        <f t="shared" si="1"/>
        <v>#DIV/0!</v>
      </c>
      <c r="P20" s="346" t="e">
        <f t="shared" si="1"/>
        <v>#DIV/0!</v>
      </c>
      <c r="Q20" s="346" t="e">
        <f t="shared" si="1"/>
        <v>#DIV/0!</v>
      </c>
      <c r="R20" s="148"/>
      <c r="S20" s="148"/>
      <c r="T20" s="381"/>
      <c r="U20" s="387"/>
      <c r="V20" s="391"/>
      <c r="X20" s="160"/>
      <c r="Y20" s="397"/>
      <c r="Z20" s="397"/>
      <c r="AA20" s="397"/>
      <c r="AB20" s="397"/>
      <c r="AC20" s="397"/>
      <c r="AD20" s="397"/>
      <c r="AE20" s="397"/>
      <c r="AF20" s="397"/>
      <c r="AG20" s="397"/>
      <c r="AH20" s="397"/>
      <c r="AI20" s="397"/>
      <c r="AJ20" s="397"/>
      <c r="AK20" s="397"/>
      <c r="AL20" s="397"/>
      <c r="AM20" s="397"/>
    </row>
    <row r="21" spans="1:39" s="2" customFormat="1" ht="32.25" customHeight="1">
      <c r="A21" s="148"/>
      <c r="B21" s="329" t="s">
        <v>47</v>
      </c>
      <c r="C21" s="47"/>
      <c r="D21" s="67"/>
      <c r="E21" s="67"/>
      <c r="F21" s="67"/>
      <c r="G21" s="67"/>
      <c r="H21" s="67"/>
      <c r="I21" s="67"/>
      <c r="J21" s="67"/>
      <c r="K21" s="67"/>
      <c r="L21" s="67"/>
      <c r="M21" s="67"/>
      <c r="N21" s="67"/>
      <c r="O21" s="67"/>
      <c r="P21" s="67"/>
      <c r="Q21" s="134"/>
      <c r="R21" s="148"/>
      <c r="S21" s="148"/>
      <c r="T21" s="381"/>
      <c r="U21" s="387"/>
      <c r="V21" s="391"/>
      <c r="X21" s="160"/>
      <c r="Y21" s="397"/>
      <c r="Z21" s="397"/>
      <c r="AA21" s="397"/>
      <c r="AB21" s="397"/>
      <c r="AC21" s="397"/>
      <c r="AD21" s="397"/>
      <c r="AE21" s="397"/>
      <c r="AF21" s="397"/>
      <c r="AG21" s="397"/>
      <c r="AH21" s="397"/>
      <c r="AI21" s="397"/>
      <c r="AJ21" s="397"/>
      <c r="AK21" s="397"/>
      <c r="AL21" s="397"/>
      <c r="AM21" s="397"/>
    </row>
    <row r="22" spans="1:39" s="2" customFormat="1" ht="30.75" customHeight="1">
      <c r="A22" s="148"/>
      <c r="B22" s="330" t="s">
        <v>29</v>
      </c>
      <c r="C22" s="48"/>
      <c r="D22" s="48"/>
      <c r="E22" s="80"/>
      <c r="F22" s="355">
        <f t="shared" ref="F22:Q22" si="2">SUM(C11:E12)-SUM(C21:E21)-SUM(C15:E16)</f>
        <v>0</v>
      </c>
      <c r="G22" s="355">
        <f t="shared" si="2"/>
        <v>0</v>
      </c>
      <c r="H22" s="355">
        <f t="shared" si="2"/>
        <v>0</v>
      </c>
      <c r="I22" s="355">
        <f t="shared" si="2"/>
        <v>0</v>
      </c>
      <c r="J22" s="355">
        <f t="shared" si="2"/>
        <v>0</v>
      </c>
      <c r="K22" s="355">
        <f t="shared" si="2"/>
        <v>0</v>
      </c>
      <c r="L22" s="355">
        <f t="shared" si="2"/>
        <v>0</v>
      </c>
      <c r="M22" s="355">
        <f t="shared" si="2"/>
        <v>0</v>
      </c>
      <c r="N22" s="355">
        <f t="shared" si="2"/>
        <v>0</v>
      </c>
      <c r="O22" s="355">
        <f t="shared" si="2"/>
        <v>0</v>
      </c>
      <c r="P22" s="355">
        <f t="shared" si="2"/>
        <v>0</v>
      </c>
      <c r="Q22" s="355">
        <f t="shared" si="2"/>
        <v>0</v>
      </c>
      <c r="R22" s="148"/>
      <c r="S22" s="148"/>
      <c r="T22" s="382"/>
      <c r="U22" s="388"/>
      <c r="V22" s="392"/>
      <c r="X22" s="160"/>
    </row>
    <row r="23" spans="1:39" s="2" customFormat="1" ht="24" customHeight="1">
      <c r="A23" s="148"/>
      <c r="B23" s="24" t="s">
        <v>50</v>
      </c>
      <c r="C23" s="49"/>
      <c r="D23" s="49"/>
      <c r="E23" s="81"/>
      <c r="F23" s="93">
        <f t="shared" ref="F23:Q23" si="3">SUM(Y15:AA15)</f>
        <v>0</v>
      </c>
      <c r="G23" s="93">
        <f t="shared" si="3"/>
        <v>0</v>
      </c>
      <c r="H23" s="93">
        <f t="shared" si="3"/>
        <v>0</v>
      </c>
      <c r="I23" s="93">
        <f t="shared" si="3"/>
        <v>0</v>
      </c>
      <c r="J23" s="93">
        <f t="shared" si="3"/>
        <v>0</v>
      </c>
      <c r="K23" s="93">
        <f t="shared" si="3"/>
        <v>0</v>
      </c>
      <c r="L23" s="93">
        <f t="shared" si="3"/>
        <v>0</v>
      </c>
      <c r="M23" s="93">
        <f t="shared" si="3"/>
        <v>0</v>
      </c>
      <c r="N23" s="93">
        <f t="shared" si="3"/>
        <v>0</v>
      </c>
      <c r="O23" s="93">
        <f t="shared" si="3"/>
        <v>0</v>
      </c>
      <c r="P23" s="93">
        <f t="shared" si="3"/>
        <v>0</v>
      </c>
      <c r="Q23" s="135">
        <f t="shared" si="3"/>
        <v>0</v>
      </c>
      <c r="R23" s="148"/>
      <c r="S23" s="26"/>
      <c r="T23" s="383"/>
      <c r="U23" s="383"/>
      <c r="V23" s="393"/>
    </row>
    <row r="24" spans="1:39" s="2" customFormat="1" ht="28.5" customHeight="1">
      <c r="A24" s="148"/>
      <c r="B24" s="25" t="s">
        <v>52</v>
      </c>
      <c r="C24" s="50"/>
      <c r="D24" s="50"/>
      <c r="E24" s="50"/>
      <c r="F24" s="94" t="str">
        <f t="shared" ref="F24:Q24" si="4">IF(F22&gt;F23,"○","")</f>
        <v/>
      </c>
      <c r="G24" s="94" t="str">
        <f t="shared" si="4"/>
        <v/>
      </c>
      <c r="H24" s="94" t="str">
        <f t="shared" si="4"/>
        <v/>
      </c>
      <c r="I24" s="94" t="str">
        <f t="shared" si="4"/>
        <v/>
      </c>
      <c r="J24" s="94" t="str">
        <f t="shared" si="4"/>
        <v/>
      </c>
      <c r="K24" s="94" t="str">
        <f t="shared" si="4"/>
        <v/>
      </c>
      <c r="L24" s="94" t="str">
        <f t="shared" si="4"/>
        <v/>
      </c>
      <c r="M24" s="94" t="str">
        <f t="shared" si="4"/>
        <v/>
      </c>
      <c r="N24" s="94" t="str">
        <f t="shared" si="4"/>
        <v/>
      </c>
      <c r="O24" s="94" t="str">
        <f t="shared" si="4"/>
        <v/>
      </c>
      <c r="P24" s="94" t="str">
        <f t="shared" si="4"/>
        <v/>
      </c>
      <c r="Q24" s="136" t="str">
        <f t="shared" si="4"/>
        <v/>
      </c>
      <c r="R24" s="148"/>
      <c r="S24" s="377"/>
      <c r="T24" s="148"/>
    </row>
    <row r="25" spans="1:39" s="1" customFormat="1" ht="47.25" customHeight="1">
      <c r="A25" s="6"/>
      <c r="B25" s="26" t="s">
        <v>80</v>
      </c>
      <c r="C25" s="26"/>
      <c r="D25" s="26"/>
      <c r="E25" s="26"/>
      <c r="F25" s="26"/>
      <c r="G25" s="26"/>
      <c r="H25" s="26"/>
      <c r="I25" s="26"/>
      <c r="J25" s="26"/>
      <c r="K25" s="26"/>
      <c r="L25" s="26"/>
      <c r="M25" s="26"/>
      <c r="N25" s="26"/>
      <c r="O25" s="26"/>
      <c r="P25" s="26"/>
      <c r="Q25" s="26"/>
      <c r="R25" s="26"/>
      <c r="S25" s="26"/>
      <c r="T25" s="26"/>
      <c r="U25" s="26"/>
      <c r="V25" s="26"/>
      <c r="W25" s="124"/>
      <c r="X25" s="124"/>
    </row>
    <row r="26" spans="1:39" s="1" customFormat="1" ht="29.25" customHeight="1">
      <c r="A26" s="6"/>
      <c r="B26" s="27"/>
      <c r="C26" s="27"/>
      <c r="D26" s="27"/>
      <c r="E26" s="27"/>
      <c r="F26" s="27"/>
      <c r="G26" s="27"/>
      <c r="H26" s="27"/>
      <c r="I26" s="27"/>
      <c r="J26" s="27"/>
      <c r="K26" s="27"/>
      <c r="L26" s="27"/>
      <c r="M26" s="27"/>
      <c r="N26" s="27"/>
      <c r="O26" s="27"/>
      <c r="P26" s="27"/>
      <c r="Q26" s="27"/>
      <c r="R26" s="27"/>
      <c r="S26" s="27"/>
      <c r="T26" s="27"/>
      <c r="U26" s="27"/>
      <c r="V26" s="27"/>
      <c r="W26" s="124"/>
      <c r="X26" s="124"/>
    </row>
    <row r="27" spans="1:39" ht="6.75" customHeight="1">
      <c r="A27" s="323"/>
      <c r="B27" s="26"/>
      <c r="C27" s="26"/>
      <c r="D27" s="26"/>
      <c r="E27" s="26"/>
      <c r="F27" s="26"/>
      <c r="G27" s="26"/>
      <c r="H27" s="26"/>
      <c r="I27" s="26"/>
      <c r="J27" s="26"/>
      <c r="K27" s="26"/>
      <c r="L27" s="26"/>
      <c r="M27" s="26"/>
      <c r="N27" s="26"/>
      <c r="O27" s="26"/>
      <c r="P27" s="26"/>
      <c r="Q27" s="26"/>
      <c r="R27" s="26"/>
      <c r="S27" s="26"/>
      <c r="T27" s="26"/>
      <c r="U27" s="26"/>
      <c r="V27" s="26"/>
      <c r="W27" s="26"/>
    </row>
    <row r="28" spans="1:39" ht="41.25" customHeight="1">
      <c r="A28" s="323"/>
      <c r="B28" s="331" t="s">
        <v>81</v>
      </c>
      <c r="C28" s="339"/>
      <c r="D28" s="339"/>
      <c r="E28" s="339"/>
      <c r="F28" s="356"/>
      <c r="G28" s="357" t="e">
        <f>ROUNDUP(R12/R18,1)</f>
        <v>#DIV/0!</v>
      </c>
      <c r="H28" s="53" t="s">
        <v>62</v>
      </c>
      <c r="I28" s="53"/>
      <c r="J28" s="53"/>
      <c r="K28" s="365"/>
      <c r="L28" s="1"/>
      <c r="R28" s="26"/>
      <c r="S28" s="26"/>
      <c r="T28" s="26"/>
      <c r="U28" s="26"/>
      <c r="V28" s="26"/>
      <c r="W28" s="26"/>
    </row>
    <row r="29" spans="1:39" s="1" customFormat="1" ht="24.75" customHeight="1">
      <c r="A29" s="323"/>
      <c r="B29" s="323"/>
      <c r="C29" s="323"/>
      <c r="D29" s="323"/>
      <c r="E29" s="323"/>
      <c r="F29" s="323"/>
      <c r="G29" s="323"/>
      <c r="H29" s="323"/>
    </row>
    <row r="30" spans="1:39" s="1" customFormat="1" ht="14.25">
      <c r="A30" s="323"/>
      <c r="B30" s="332"/>
      <c r="C30" s="33"/>
      <c r="H30" s="347"/>
      <c r="I30" s="358"/>
      <c r="J30" s="332"/>
      <c r="K30" s="33"/>
      <c r="O30" s="33"/>
    </row>
    <row r="31" spans="1:39" s="1" customFormat="1" ht="6.75" customHeight="1">
      <c r="A31" s="323"/>
      <c r="B31" s="332"/>
      <c r="C31" s="332"/>
      <c r="D31" s="347"/>
      <c r="E31" s="332"/>
      <c r="F31" s="33"/>
      <c r="G31" s="332"/>
    </row>
    <row r="32" spans="1:39" s="1" customFormat="1" ht="14.25">
      <c r="A32" s="323"/>
      <c r="B32" s="332"/>
      <c r="C32" s="33"/>
      <c r="D32" s="332"/>
      <c r="H32" s="347"/>
      <c r="I32" s="359"/>
      <c r="J32" s="332"/>
      <c r="K32" s="332"/>
      <c r="O32" s="33"/>
    </row>
    <row r="33" spans="1:19" s="1" customFormat="1" ht="6.75" customHeight="1">
      <c r="A33" s="323"/>
      <c r="B33" s="332"/>
      <c r="C33" s="332"/>
      <c r="D33" s="332"/>
      <c r="E33" s="347"/>
      <c r="F33" s="332"/>
      <c r="G33" s="33"/>
    </row>
    <row r="34" spans="1:19" s="1" customFormat="1" ht="14.25">
      <c r="A34" s="323"/>
      <c r="B34" s="332"/>
      <c r="C34" s="33"/>
      <c r="D34" s="33"/>
      <c r="H34" s="347"/>
      <c r="I34" s="359"/>
      <c r="J34" s="332"/>
      <c r="K34" s="332"/>
      <c r="P34" s="33"/>
    </row>
    <row r="35" spans="1:19" s="1" customFormat="1" ht="7.5" customHeight="1">
      <c r="A35" s="1"/>
      <c r="B35" s="332"/>
      <c r="C35" s="332"/>
      <c r="D35" s="332"/>
      <c r="E35" s="332"/>
      <c r="F35" s="332"/>
      <c r="G35" s="332"/>
      <c r="H35" s="332"/>
      <c r="I35" s="33"/>
      <c r="J35" s="33"/>
    </row>
    <row r="36" spans="1:19" s="1" customFormat="1" ht="14.25">
      <c r="A36" s="323"/>
      <c r="B36" s="33"/>
      <c r="C36" s="33"/>
      <c r="D36" s="33"/>
      <c r="G36" s="33"/>
      <c r="H36" s="33"/>
      <c r="I36" s="360"/>
      <c r="J36" s="33"/>
    </row>
    <row r="37" spans="1:19" s="1" customFormat="1" ht="6" customHeight="1">
      <c r="A37" s="1"/>
      <c r="B37" s="332"/>
      <c r="C37" s="332"/>
      <c r="D37" s="332"/>
      <c r="E37" s="332"/>
      <c r="F37" s="332"/>
      <c r="G37" s="332"/>
      <c r="H37" s="332"/>
      <c r="I37" s="33"/>
      <c r="J37" s="33"/>
    </row>
    <row r="38" spans="1:19" s="1" customFormat="1" ht="14.25">
      <c r="A38" s="323"/>
      <c r="B38" s="33"/>
      <c r="C38" s="33"/>
      <c r="D38" s="33"/>
      <c r="G38" s="33"/>
      <c r="H38" s="33"/>
      <c r="I38" s="113"/>
      <c r="J38" s="33"/>
    </row>
    <row r="39" spans="1:19" s="1" customFormat="1" ht="6.75" customHeight="1">
      <c r="A39" s="1"/>
      <c r="B39" s="33"/>
      <c r="C39" s="33"/>
      <c r="D39" s="33"/>
      <c r="E39" s="33"/>
      <c r="F39" s="33"/>
      <c r="G39" s="33"/>
      <c r="H39" s="33"/>
      <c r="I39" s="33"/>
      <c r="J39" s="33"/>
    </row>
    <row r="40" spans="1:19" s="1" customFormat="1">
      <c r="A40" s="1"/>
      <c r="B40" s="33"/>
      <c r="C40" s="33"/>
      <c r="D40" s="33"/>
      <c r="H40" s="358"/>
      <c r="I40" s="114"/>
      <c r="J40" s="118"/>
    </row>
    <row r="41" spans="1:19" s="1" customFormat="1" ht="6.75" customHeight="1">
      <c r="A41" s="1"/>
      <c r="B41" s="33"/>
      <c r="C41" s="33"/>
      <c r="D41" s="33"/>
      <c r="E41" s="33"/>
      <c r="F41" s="33"/>
      <c r="G41" s="33"/>
      <c r="H41" s="33"/>
      <c r="I41" s="33"/>
      <c r="J41" s="33"/>
    </row>
    <row r="42" spans="1:19" s="1" customFormat="1" ht="33.75" customHeight="1">
      <c r="A42" s="1"/>
      <c r="B42" s="33"/>
      <c r="C42" s="33"/>
      <c r="D42" s="33"/>
      <c r="E42" s="82"/>
      <c r="F42" s="82"/>
      <c r="G42" s="110"/>
      <c r="H42" s="110"/>
      <c r="I42" s="33"/>
      <c r="J42" s="33"/>
      <c r="L42" s="1"/>
      <c r="M42" s="1"/>
      <c r="N42" s="1"/>
      <c r="O42" s="1"/>
      <c r="S42" s="1"/>
    </row>
    <row r="43" spans="1:19" s="1" customFormat="1" ht="21.75" customHeight="1">
      <c r="A43" s="1"/>
      <c r="B43" s="34"/>
      <c r="C43" s="34"/>
      <c r="D43" s="34"/>
      <c r="E43" s="34"/>
      <c r="F43" s="99"/>
      <c r="G43" s="8"/>
      <c r="I43" s="33"/>
      <c r="J43" s="8"/>
      <c r="L43" s="1"/>
      <c r="M43" s="1"/>
      <c r="N43" s="1"/>
      <c r="O43" s="1"/>
      <c r="S43" s="1"/>
    </row>
    <row r="44" spans="1:19">
      <c r="A44" s="1"/>
      <c r="R44" s="1"/>
    </row>
  </sheetData>
  <mergeCells count="82">
    <mergeCell ref="A3:G3"/>
    <mergeCell ref="C7:D7"/>
    <mergeCell ref="F7:J7"/>
    <mergeCell ref="C9:E9"/>
    <mergeCell ref="F9:Q9"/>
    <mergeCell ref="T12:W12"/>
    <mergeCell ref="T13:U13"/>
    <mergeCell ref="V13:W13"/>
    <mergeCell ref="B22:E22"/>
    <mergeCell ref="B23:E23"/>
    <mergeCell ref="B24:E24"/>
    <mergeCell ref="B28:F28"/>
    <mergeCell ref="H28:K28"/>
    <mergeCell ref="J3:O4"/>
    <mergeCell ref="R9:W10"/>
    <mergeCell ref="B11:B12"/>
    <mergeCell ref="C11:C12"/>
    <mergeCell ref="D11:D12"/>
    <mergeCell ref="E11:E12"/>
    <mergeCell ref="F11:F12"/>
    <mergeCell ref="G11:G12"/>
    <mergeCell ref="H11:H12"/>
    <mergeCell ref="I11:I12"/>
    <mergeCell ref="J11:J12"/>
    <mergeCell ref="K11:K12"/>
    <mergeCell ref="L11:L12"/>
    <mergeCell ref="M11:M12"/>
    <mergeCell ref="N11:N12"/>
    <mergeCell ref="O11:O12"/>
    <mergeCell ref="P11:P12"/>
    <mergeCell ref="Q11:Q12"/>
    <mergeCell ref="B13:B14"/>
    <mergeCell ref="C13:C14"/>
    <mergeCell ref="D13:D14"/>
    <mergeCell ref="E13:E14"/>
    <mergeCell ref="F13:F14"/>
    <mergeCell ref="G13:G14"/>
    <mergeCell ref="H13:H14"/>
    <mergeCell ref="I13:I14"/>
    <mergeCell ref="J13:J14"/>
    <mergeCell ref="K13:K14"/>
    <mergeCell ref="L13:L14"/>
    <mergeCell ref="M13:M14"/>
    <mergeCell ref="N13:N14"/>
    <mergeCell ref="O13:O14"/>
    <mergeCell ref="P13:P14"/>
    <mergeCell ref="Q13:Q14"/>
    <mergeCell ref="B15:B16"/>
    <mergeCell ref="C15:C16"/>
    <mergeCell ref="D15:D16"/>
    <mergeCell ref="E15:E16"/>
    <mergeCell ref="F15:F16"/>
    <mergeCell ref="G15:G16"/>
    <mergeCell ref="H15:H16"/>
    <mergeCell ref="I15:I16"/>
    <mergeCell ref="J15:J16"/>
    <mergeCell ref="K15:K16"/>
    <mergeCell ref="L15:L16"/>
    <mergeCell ref="M15:M16"/>
    <mergeCell ref="N15:N16"/>
    <mergeCell ref="O15:O16"/>
    <mergeCell ref="P15:P16"/>
    <mergeCell ref="Q15:Q16"/>
    <mergeCell ref="B17:B18"/>
    <mergeCell ref="C17:C18"/>
    <mergeCell ref="D17:D18"/>
    <mergeCell ref="E17:E18"/>
    <mergeCell ref="F17:F18"/>
    <mergeCell ref="G17:G18"/>
    <mergeCell ref="H17:H18"/>
    <mergeCell ref="I17:I18"/>
    <mergeCell ref="J17:J18"/>
    <mergeCell ref="K17:K18"/>
    <mergeCell ref="L17:L18"/>
    <mergeCell ref="M17:M18"/>
    <mergeCell ref="N17:N18"/>
    <mergeCell ref="O17:O18"/>
    <mergeCell ref="P17:P18"/>
    <mergeCell ref="Q17:Q18"/>
    <mergeCell ref="T19:U22"/>
    <mergeCell ref="V19:V22"/>
    <mergeCell ref="B25:V26"/>
  </mergeCells>
  <phoneticPr fontId="19"/>
  <pageMargins left="0.78740157480314965" right="0.78740157480314965" top="0.78740157480314965" bottom="0.78740157480314965" header="0.51181102362204722" footer="0.51181102362204722"/>
  <pageSetup paperSize="9" scale="63" fitToWidth="1" fitToHeight="1" orientation="landscape" usePrinterDefaults="1" blackAndWhite="1"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sheetPr>
    <tabColor indexed="13"/>
  </sheetPr>
  <dimension ref="A1:AM45"/>
  <sheetViews>
    <sheetView view="pageBreakPreview" zoomScale="70" zoomScaleSheetLayoutView="70" workbookViewId="0">
      <selection activeCell="C19" sqref="C19"/>
    </sheetView>
  </sheetViews>
  <sheetFormatPr defaultRowHeight="13.5"/>
  <cols>
    <col min="1" max="1" width="0.75" style="162" customWidth="1"/>
    <col min="2" max="2" width="25.75" style="162" customWidth="1"/>
    <col min="3" max="12" width="7.75" style="162" customWidth="1"/>
    <col min="13" max="13" width="8.25" style="162" customWidth="1"/>
    <col min="14" max="14" width="7.75" style="162" customWidth="1"/>
    <col min="15" max="16" width="8.5" style="162" customWidth="1"/>
    <col min="17" max="17" width="8.25" style="162" customWidth="1"/>
    <col min="18" max="18" width="19.125" style="162" customWidth="1"/>
    <col min="19" max="19" width="7.625" style="162" customWidth="1"/>
    <col min="20" max="20" width="7.25" style="162" customWidth="1"/>
    <col min="21" max="21" width="8.75" style="162" customWidth="1"/>
    <col min="22" max="22" width="9" style="162" customWidth="1"/>
    <col min="23" max="16384" width="9" style="162" bestFit="1" customWidth="1"/>
  </cols>
  <sheetData>
    <row r="1" spans="1:39" ht="18.75" customHeight="1">
      <c r="A1" s="162" t="s">
        <v>82</v>
      </c>
    </row>
    <row r="2" spans="1:39" ht="8.25" customHeight="1"/>
    <row r="3" spans="1:39" ht="25.5" customHeight="1">
      <c r="A3" s="164" t="s">
        <v>68</v>
      </c>
      <c r="B3" s="168"/>
      <c r="C3" s="168"/>
      <c r="D3" s="168"/>
      <c r="E3" s="168"/>
      <c r="F3" s="168"/>
      <c r="G3" s="261"/>
      <c r="J3" s="436" t="s">
        <v>6</v>
      </c>
      <c r="K3" s="438"/>
      <c r="L3" s="438"/>
      <c r="M3" s="438"/>
      <c r="N3" s="438"/>
      <c r="O3" s="441"/>
    </row>
    <row r="4" spans="1:39" ht="6.75" customHeight="1">
      <c r="J4" s="437"/>
      <c r="K4" s="439"/>
      <c r="L4" s="439"/>
      <c r="M4" s="439"/>
      <c r="N4" s="439"/>
      <c r="O4" s="442"/>
    </row>
    <row r="5" spans="1:39" ht="21" customHeight="1">
      <c r="B5" s="169" t="s">
        <v>3</v>
      </c>
      <c r="C5" s="170"/>
    </row>
    <row r="6" spans="1:39" ht="9.75" customHeight="1">
      <c r="B6" s="170"/>
      <c r="C6" s="170"/>
      <c r="K6" s="281"/>
    </row>
    <row r="7" spans="1:39" ht="28.5" customHeight="1">
      <c r="B7" s="171" t="s">
        <v>7</v>
      </c>
      <c r="C7" s="408" t="s">
        <v>83</v>
      </c>
      <c r="D7" s="415"/>
      <c r="E7" s="230" t="s">
        <v>8</v>
      </c>
      <c r="F7" s="244" t="s">
        <v>84</v>
      </c>
      <c r="G7" s="262"/>
      <c r="H7" s="262"/>
      <c r="I7" s="262"/>
      <c r="J7" s="277"/>
    </row>
    <row r="8" spans="1:39" ht="9.75" customHeight="1">
      <c r="B8" s="170"/>
      <c r="C8" s="170"/>
    </row>
    <row r="9" spans="1:39" ht="22.5" customHeight="1">
      <c r="B9" s="172"/>
      <c r="C9" s="197" t="s">
        <v>85</v>
      </c>
      <c r="D9" s="217"/>
      <c r="E9" s="231"/>
      <c r="F9" s="245" t="s">
        <v>60</v>
      </c>
      <c r="G9" s="263"/>
      <c r="H9" s="263"/>
      <c r="I9" s="263"/>
      <c r="J9" s="263"/>
      <c r="K9" s="263"/>
      <c r="L9" s="263"/>
      <c r="M9" s="263"/>
      <c r="N9" s="263"/>
      <c r="O9" s="263"/>
      <c r="P9" s="263"/>
      <c r="Q9" s="293"/>
      <c r="R9" s="449" t="s">
        <v>70</v>
      </c>
      <c r="S9" s="449"/>
      <c r="T9" s="449"/>
      <c r="U9" s="449"/>
      <c r="V9" s="449"/>
      <c r="W9" s="449"/>
      <c r="X9" s="473"/>
    </row>
    <row r="10" spans="1:39" s="163" customFormat="1" ht="20.25" customHeight="1">
      <c r="A10" s="165"/>
      <c r="B10" s="399"/>
      <c r="C10" s="199" t="s">
        <v>13</v>
      </c>
      <c r="D10" s="219" t="s">
        <v>22</v>
      </c>
      <c r="E10" s="232" t="s">
        <v>23</v>
      </c>
      <c r="F10" s="246" t="s">
        <v>24</v>
      </c>
      <c r="G10" s="264" t="s">
        <v>26</v>
      </c>
      <c r="H10" s="264" t="s">
        <v>27</v>
      </c>
      <c r="I10" s="264" t="s">
        <v>1</v>
      </c>
      <c r="J10" s="264" t="s">
        <v>28</v>
      </c>
      <c r="K10" s="264" t="s">
        <v>12</v>
      </c>
      <c r="L10" s="264" t="s">
        <v>33</v>
      </c>
      <c r="M10" s="264" t="s">
        <v>25</v>
      </c>
      <c r="N10" s="264" t="s">
        <v>35</v>
      </c>
      <c r="O10" s="264" t="s">
        <v>36</v>
      </c>
      <c r="P10" s="264" t="s">
        <v>32</v>
      </c>
      <c r="Q10" s="264" t="s">
        <v>31</v>
      </c>
      <c r="R10" s="449"/>
      <c r="S10" s="449"/>
      <c r="T10" s="449"/>
      <c r="U10" s="449"/>
      <c r="V10" s="449"/>
      <c r="W10" s="449"/>
      <c r="X10" s="473"/>
      <c r="Z10" s="281"/>
    </row>
    <row r="11" spans="1:39" s="163" customFormat="1" ht="20.25" customHeight="1">
      <c r="A11" s="309"/>
      <c r="B11" s="400" t="s">
        <v>71</v>
      </c>
      <c r="C11" s="409">
        <v>10</v>
      </c>
      <c r="D11" s="416">
        <v>412</v>
      </c>
      <c r="E11" s="423">
        <v>376</v>
      </c>
      <c r="F11" s="409">
        <v>399</v>
      </c>
      <c r="G11" s="416">
        <v>431</v>
      </c>
      <c r="H11" s="416">
        <v>476</v>
      </c>
      <c r="I11" s="416">
        <v>455</v>
      </c>
      <c r="J11" s="416">
        <v>501</v>
      </c>
      <c r="K11" s="416">
        <v>555</v>
      </c>
      <c r="L11" s="416">
        <v>593</v>
      </c>
      <c r="M11" s="416">
        <v>668</v>
      </c>
      <c r="N11" s="416">
        <v>666</v>
      </c>
      <c r="O11" s="416">
        <v>689</v>
      </c>
      <c r="P11" s="416">
        <v>588</v>
      </c>
      <c r="Q11" s="443">
        <v>597</v>
      </c>
      <c r="R11" s="450" t="s">
        <v>72</v>
      </c>
      <c r="S11" s="449"/>
      <c r="T11" s="449"/>
      <c r="U11" s="449"/>
      <c r="V11" s="449"/>
      <c r="W11" s="449"/>
      <c r="X11" s="473"/>
      <c r="Z11" s="281"/>
    </row>
    <row r="12" spans="1:39" s="163" customFormat="1" ht="28.5" customHeight="1">
      <c r="A12" s="252"/>
      <c r="B12" s="401"/>
      <c r="C12" s="410"/>
      <c r="D12" s="417"/>
      <c r="E12" s="424"/>
      <c r="F12" s="410"/>
      <c r="G12" s="417"/>
      <c r="H12" s="417"/>
      <c r="I12" s="417"/>
      <c r="J12" s="417"/>
      <c r="K12" s="417"/>
      <c r="L12" s="417"/>
      <c r="M12" s="417"/>
      <c r="N12" s="417"/>
      <c r="O12" s="417"/>
      <c r="P12" s="417"/>
      <c r="Q12" s="444"/>
      <c r="R12" s="451">
        <f>SUM(F11:Q12)</f>
        <v>6618</v>
      </c>
      <c r="S12" s="309"/>
      <c r="T12" s="455" t="s">
        <v>86</v>
      </c>
      <c r="U12" s="461"/>
      <c r="V12" s="461"/>
      <c r="W12" s="471"/>
      <c r="X12" s="309"/>
    </row>
    <row r="13" spans="1:39" s="163" customFormat="1" ht="21" customHeight="1">
      <c r="A13" s="252"/>
      <c r="B13" s="400" t="s">
        <v>74</v>
      </c>
      <c r="C13" s="409">
        <v>10</v>
      </c>
      <c r="D13" s="416">
        <v>20</v>
      </c>
      <c r="E13" s="423">
        <v>17</v>
      </c>
      <c r="F13" s="409">
        <v>17</v>
      </c>
      <c r="G13" s="416">
        <v>19</v>
      </c>
      <c r="H13" s="416">
        <v>18</v>
      </c>
      <c r="I13" s="416">
        <v>17</v>
      </c>
      <c r="J13" s="416">
        <v>16</v>
      </c>
      <c r="K13" s="416">
        <v>17</v>
      </c>
      <c r="L13" s="416">
        <v>16</v>
      </c>
      <c r="M13" s="416">
        <v>16</v>
      </c>
      <c r="N13" s="416">
        <v>17</v>
      </c>
      <c r="O13" s="416">
        <v>16</v>
      </c>
      <c r="P13" s="416">
        <v>15</v>
      </c>
      <c r="Q13" s="443">
        <v>16</v>
      </c>
      <c r="R13" s="450" t="s">
        <v>75</v>
      </c>
      <c r="S13" s="309"/>
      <c r="T13" s="456" t="s">
        <v>76</v>
      </c>
      <c r="U13" s="462"/>
      <c r="V13" s="466">
        <v>213</v>
      </c>
      <c r="W13" s="472"/>
      <c r="X13" s="163" t="s">
        <v>42</v>
      </c>
    </row>
    <row r="14" spans="1:39" s="163" customFormat="1" ht="25.5" customHeight="1">
      <c r="A14" s="252"/>
      <c r="B14" s="402"/>
      <c r="C14" s="411"/>
      <c r="D14" s="418"/>
      <c r="E14" s="425"/>
      <c r="F14" s="411"/>
      <c r="G14" s="418"/>
      <c r="H14" s="418"/>
      <c r="I14" s="418"/>
      <c r="J14" s="418"/>
      <c r="K14" s="418"/>
      <c r="L14" s="418"/>
      <c r="M14" s="418"/>
      <c r="N14" s="418"/>
      <c r="O14" s="418"/>
      <c r="P14" s="418"/>
      <c r="Q14" s="445"/>
      <c r="R14" s="452">
        <f>SUM(F13:Q14)</f>
        <v>200</v>
      </c>
      <c r="S14" s="309"/>
      <c r="Y14" s="309" t="s">
        <v>13</v>
      </c>
      <c r="Z14" s="309" t="s">
        <v>32</v>
      </c>
      <c r="AA14" s="309" t="s">
        <v>31</v>
      </c>
      <c r="AB14" s="309" t="s">
        <v>19</v>
      </c>
      <c r="AC14" s="309" t="s">
        <v>26</v>
      </c>
      <c r="AD14" s="309" t="s">
        <v>27</v>
      </c>
      <c r="AE14" s="309" t="s">
        <v>1</v>
      </c>
      <c r="AF14" s="309" t="s">
        <v>28</v>
      </c>
      <c r="AG14" s="309" t="s">
        <v>12</v>
      </c>
      <c r="AH14" s="309" t="s">
        <v>46</v>
      </c>
      <c r="AI14" s="309" t="s">
        <v>25</v>
      </c>
      <c r="AJ14" s="309" t="s">
        <v>35</v>
      </c>
      <c r="AK14" s="309" t="s">
        <v>36</v>
      </c>
      <c r="AL14" s="309" t="s">
        <v>32</v>
      </c>
      <c r="AM14" s="309" t="s">
        <v>31</v>
      </c>
    </row>
    <row r="15" spans="1:39" s="163" customFormat="1" ht="25.5" customHeight="1">
      <c r="A15" s="252"/>
      <c r="B15" s="403" t="s">
        <v>77</v>
      </c>
      <c r="C15" s="412">
        <v>7</v>
      </c>
      <c r="D15" s="419">
        <v>66</v>
      </c>
      <c r="E15" s="426">
        <v>34</v>
      </c>
      <c r="F15" s="412">
        <v>48</v>
      </c>
      <c r="G15" s="419">
        <v>49</v>
      </c>
      <c r="H15" s="419">
        <v>53</v>
      </c>
      <c r="I15" s="419">
        <v>50</v>
      </c>
      <c r="J15" s="419">
        <v>48</v>
      </c>
      <c r="K15" s="419">
        <v>49</v>
      </c>
      <c r="L15" s="419">
        <v>53</v>
      </c>
      <c r="M15" s="419">
        <v>55</v>
      </c>
      <c r="N15" s="419">
        <v>51</v>
      </c>
      <c r="O15" s="419">
        <v>52</v>
      </c>
      <c r="P15" s="419">
        <v>51</v>
      </c>
      <c r="Q15" s="446">
        <v>50</v>
      </c>
      <c r="R15" s="450" t="s">
        <v>78</v>
      </c>
      <c r="S15" s="309"/>
      <c r="X15" s="321" t="s">
        <v>49</v>
      </c>
      <c r="Y15" s="474">
        <f t="shared" ref="Y15:AM15" si="0">IF(C19&gt;11,C19*C17*1.25,(C19+3)*C17)</f>
        <v>250</v>
      </c>
      <c r="Z15" s="474">
        <f t="shared" si="0"/>
        <v>500</v>
      </c>
      <c r="AA15" s="474">
        <f t="shared" si="0"/>
        <v>450</v>
      </c>
      <c r="AB15" s="474">
        <f t="shared" si="0"/>
        <v>475</v>
      </c>
      <c r="AC15" s="474">
        <f t="shared" si="0"/>
        <v>500</v>
      </c>
      <c r="AD15" s="474">
        <f t="shared" si="0"/>
        <v>525</v>
      </c>
      <c r="AE15" s="474">
        <f t="shared" si="0"/>
        <v>500</v>
      </c>
      <c r="AF15" s="474">
        <f t="shared" si="0"/>
        <v>625</v>
      </c>
      <c r="AG15" s="474">
        <f t="shared" si="0"/>
        <v>593.75</v>
      </c>
      <c r="AH15" s="474">
        <f t="shared" si="0"/>
        <v>562.5</v>
      </c>
      <c r="AI15" s="474">
        <f t="shared" si="0"/>
        <v>593.75</v>
      </c>
      <c r="AJ15" s="474">
        <f t="shared" si="0"/>
        <v>625</v>
      </c>
      <c r="AK15" s="474">
        <f t="shared" si="0"/>
        <v>625</v>
      </c>
      <c r="AL15" s="474">
        <f t="shared" si="0"/>
        <v>625</v>
      </c>
      <c r="AM15" s="474">
        <f t="shared" si="0"/>
        <v>625</v>
      </c>
    </row>
    <row r="16" spans="1:39" s="163" customFormat="1" ht="25.5" customHeight="1">
      <c r="A16" s="252"/>
      <c r="B16" s="402"/>
      <c r="C16" s="411"/>
      <c r="D16" s="418"/>
      <c r="E16" s="425"/>
      <c r="F16" s="411"/>
      <c r="G16" s="418"/>
      <c r="H16" s="418"/>
      <c r="I16" s="418"/>
      <c r="J16" s="418"/>
      <c r="K16" s="418"/>
      <c r="L16" s="418"/>
      <c r="M16" s="418"/>
      <c r="N16" s="418"/>
      <c r="O16" s="418"/>
      <c r="P16" s="418"/>
      <c r="Q16" s="447"/>
      <c r="R16" s="453">
        <f>SUM(F15:Q16)</f>
        <v>609</v>
      </c>
      <c r="S16" s="309"/>
      <c r="Y16" s="309"/>
      <c r="Z16" s="309"/>
      <c r="AA16" s="309"/>
      <c r="AB16" s="309"/>
      <c r="AC16" s="309"/>
      <c r="AD16" s="309"/>
      <c r="AE16" s="309"/>
      <c r="AF16" s="309"/>
      <c r="AG16" s="309"/>
      <c r="AH16" s="309"/>
      <c r="AI16" s="309"/>
      <c r="AJ16" s="309"/>
      <c r="AK16" s="309"/>
      <c r="AL16" s="309"/>
      <c r="AM16" s="309"/>
    </row>
    <row r="17" spans="1:39" s="163" customFormat="1" ht="25.5" customHeight="1">
      <c r="A17" s="252"/>
      <c r="B17" s="403" t="s">
        <v>43</v>
      </c>
      <c r="C17" s="412">
        <v>10</v>
      </c>
      <c r="D17" s="419">
        <v>20</v>
      </c>
      <c r="E17" s="426">
        <v>18</v>
      </c>
      <c r="F17" s="412">
        <v>19</v>
      </c>
      <c r="G17" s="419">
        <v>20</v>
      </c>
      <c r="H17" s="419">
        <v>21</v>
      </c>
      <c r="I17" s="419">
        <v>20</v>
      </c>
      <c r="J17" s="419">
        <v>20</v>
      </c>
      <c r="K17" s="419">
        <v>19</v>
      </c>
      <c r="L17" s="419">
        <v>18</v>
      </c>
      <c r="M17" s="419">
        <v>19</v>
      </c>
      <c r="N17" s="419">
        <v>20</v>
      </c>
      <c r="O17" s="419">
        <v>20</v>
      </c>
      <c r="P17" s="419">
        <v>20</v>
      </c>
      <c r="Q17" s="448">
        <v>20</v>
      </c>
      <c r="R17" s="450" t="s">
        <v>59</v>
      </c>
      <c r="S17" s="309"/>
      <c r="Y17" s="309"/>
      <c r="Z17" s="309"/>
      <c r="AA17" s="309"/>
      <c r="AB17" s="309"/>
      <c r="AC17" s="309"/>
      <c r="AD17" s="309"/>
      <c r="AE17" s="309"/>
      <c r="AF17" s="309"/>
      <c r="AG17" s="309"/>
      <c r="AH17" s="309"/>
      <c r="AI17" s="309"/>
      <c r="AJ17" s="309"/>
      <c r="AK17" s="309"/>
      <c r="AL17" s="309"/>
      <c r="AM17" s="309"/>
    </row>
    <row r="18" spans="1:39" s="163" customFormat="1" ht="24" customHeight="1">
      <c r="A18" s="252"/>
      <c r="B18" s="401"/>
      <c r="C18" s="410"/>
      <c r="D18" s="417"/>
      <c r="E18" s="424"/>
      <c r="F18" s="410"/>
      <c r="G18" s="417"/>
      <c r="H18" s="417"/>
      <c r="I18" s="417"/>
      <c r="J18" s="417"/>
      <c r="K18" s="417"/>
      <c r="L18" s="417"/>
      <c r="M18" s="417"/>
      <c r="N18" s="417"/>
      <c r="O18" s="417"/>
      <c r="P18" s="417"/>
      <c r="Q18" s="444"/>
      <c r="R18" s="453">
        <f>SUM(F17:Q18)</f>
        <v>236</v>
      </c>
      <c r="S18" s="309"/>
      <c r="T18" s="309"/>
    </row>
    <row r="19" spans="1:39" s="163" customFormat="1" ht="32.25" customHeight="1">
      <c r="A19" s="309"/>
      <c r="B19" s="182" t="s">
        <v>48</v>
      </c>
      <c r="C19" s="413">
        <v>20</v>
      </c>
      <c r="D19" s="420">
        <v>20</v>
      </c>
      <c r="E19" s="427">
        <v>20</v>
      </c>
      <c r="F19" s="429">
        <v>20</v>
      </c>
      <c r="G19" s="420">
        <v>20</v>
      </c>
      <c r="H19" s="420">
        <v>20</v>
      </c>
      <c r="I19" s="420">
        <v>20</v>
      </c>
      <c r="J19" s="420">
        <v>25</v>
      </c>
      <c r="K19" s="420">
        <v>25</v>
      </c>
      <c r="L19" s="420">
        <v>25</v>
      </c>
      <c r="M19" s="420">
        <v>25</v>
      </c>
      <c r="N19" s="420">
        <v>25</v>
      </c>
      <c r="O19" s="420">
        <v>25</v>
      </c>
      <c r="P19" s="420">
        <v>25</v>
      </c>
      <c r="Q19" s="420">
        <v>25</v>
      </c>
      <c r="R19" s="309"/>
      <c r="S19" s="309"/>
      <c r="T19" s="457" t="s">
        <v>79</v>
      </c>
      <c r="U19" s="463"/>
      <c r="V19" s="467">
        <f>R14/(R12-V13)</f>
        <v>3.1225604996096799e-002</v>
      </c>
      <c r="X19" s="321"/>
      <c r="Y19" s="474"/>
      <c r="Z19" s="474"/>
      <c r="AA19" s="474"/>
      <c r="AB19" s="474"/>
      <c r="AC19" s="474"/>
      <c r="AD19" s="474"/>
      <c r="AE19" s="474"/>
      <c r="AF19" s="474"/>
      <c r="AG19" s="474"/>
      <c r="AH19" s="474"/>
      <c r="AI19" s="474"/>
      <c r="AJ19" s="474"/>
      <c r="AK19" s="474"/>
      <c r="AL19" s="474"/>
      <c r="AM19" s="474"/>
    </row>
    <row r="20" spans="1:39" s="163" customFormat="1" ht="32.25" customHeight="1">
      <c r="A20" s="309"/>
      <c r="B20" s="183" t="s">
        <v>17</v>
      </c>
      <c r="C20" s="207">
        <f t="shared" ref="C20:Q20" si="1">C11/C17</f>
        <v>1</v>
      </c>
      <c r="D20" s="421">
        <f t="shared" si="1"/>
        <v>20.6</v>
      </c>
      <c r="E20" s="428">
        <f t="shared" si="1"/>
        <v>20.888888888888889</v>
      </c>
      <c r="F20" s="207">
        <f t="shared" si="1"/>
        <v>21</v>
      </c>
      <c r="G20" s="421">
        <f t="shared" si="1"/>
        <v>21.55</v>
      </c>
      <c r="H20" s="421">
        <f t="shared" si="1"/>
        <v>22.666666666666668</v>
      </c>
      <c r="I20" s="421">
        <f t="shared" si="1"/>
        <v>22.75</v>
      </c>
      <c r="J20" s="421">
        <f t="shared" si="1"/>
        <v>25.05</v>
      </c>
      <c r="K20" s="421">
        <f t="shared" si="1"/>
        <v>29.210526315789473</v>
      </c>
      <c r="L20" s="421">
        <f t="shared" si="1"/>
        <v>32.944444444444443</v>
      </c>
      <c r="M20" s="421">
        <f t="shared" si="1"/>
        <v>35.157894736842103</v>
      </c>
      <c r="N20" s="421">
        <f t="shared" si="1"/>
        <v>33.299999999999997</v>
      </c>
      <c r="O20" s="421">
        <f t="shared" si="1"/>
        <v>34.450000000000003</v>
      </c>
      <c r="P20" s="421">
        <f t="shared" si="1"/>
        <v>29.4</v>
      </c>
      <c r="Q20" s="421">
        <f t="shared" si="1"/>
        <v>29.85</v>
      </c>
      <c r="R20" s="309"/>
      <c r="S20" s="309"/>
      <c r="T20" s="458"/>
      <c r="U20" s="464"/>
      <c r="V20" s="468"/>
      <c r="X20" s="321"/>
      <c r="Y20" s="474"/>
      <c r="Z20" s="474"/>
      <c r="AA20" s="474"/>
      <c r="AB20" s="474"/>
      <c r="AC20" s="474"/>
      <c r="AD20" s="474"/>
      <c r="AE20" s="474"/>
      <c r="AF20" s="474"/>
      <c r="AG20" s="474"/>
      <c r="AH20" s="474"/>
      <c r="AI20" s="474"/>
      <c r="AJ20" s="474"/>
      <c r="AK20" s="474"/>
      <c r="AL20" s="474"/>
      <c r="AM20" s="474"/>
    </row>
    <row r="21" spans="1:39" s="163" customFormat="1" ht="32.25" customHeight="1">
      <c r="A21" s="309"/>
      <c r="B21" s="404" t="s">
        <v>47</v>
      </c>
      <c r="C21" s="208">
        <v>0</v>
      </c>
      <c r="D21" s="228">
        <v>0</v>
      </c>
      <c r="E21" s="228">
        <v>0</v>
      </c>
      <c r="F21" s="228">
        <v>0</v>
      </c>
      <c r="G21" s="228">
        <v>0</v>
      </c>
      <c r="H21" s="228">
        <v>0</v>
      </c>
      <c r="I21" s="228">
        <v>0</v>
      </c>
      <c r="J21" s="228">
        <v>0</v>
      </c>
      <c r="K21" s="228">
        <v>0</v>
      </c>
      <c r="L21" s="228">
        <v>0</v>
      </c>
      <c r="M21" s="228">
        <v>0</v>
      </c>
      <c r="N21" s="228">
        <v>0</v>
      </c>
      <c r="O21" s="228">
        <v>0</v>
      </c>
      <c r="P21" s="228">
        <v>0</v>
      </c>
      <c r="Q21" s="295">
        <v>0</v>
      </c>
      <c r="R21" s="309"/>
      <c r="S21" s="309"/>
      <c r="T21" s="458"/>
      <c r="U21" s="464"/>
      <c r="V21" s="468"/>
      <c r="X21" s="321"/>
      <c r="Y21" s="474"/>
      <c r="Z21" s="474"/>
      <c r="AA21" s="474"/>
      <c r="AB21" s="474"/>
      <c r="AC21" s="474"/>
      <c r="AD21" s="474"/>
      <c r="AE21" s="474"/>
      <c r="AF21" s="474"/>
      <c r="AG21" s="474"/>
      <c r="AH21" s="474"/>
      <c r="AI21" s="474"/>
      <c r="AJ21" s="474"/>
      <c r="AK21" s="474"/>
      <c r="AL21" s="474"/>
      <c r="AM21" s="474"/>
    </row>
    <row r="22" spans="1:39" s="163" customFormat="1" ht="30.75" customHeight="1">
      <c r="A22" s="309"/>
      <c r="B22" s="405" t="s">
        <v>29</v>
      </c>
      <c r="C22" s="209"/>
      <c r="D22" s="209"/>
      <c r="E22" s="241"/>
      <c r="F22" s="430">
        <f t="shared" ref="F22:Q22" si="2">SUM(C11:E12)-SUM(C21:E21)-SUM(C15:E16)</f>
        <v>691</v>
      </c>
      <c r="G22" s="430">
        <f t="shared" si="2"/>
        <v>1039</v>
      </c>
      <c r="H22" s="430">
        <f t="shared" si="2"/>
        <v>1075</v>
      </c>
      <c r="I22" s="430">
        <f t="shared" si="2"/>
        <v>1156</v>
      </c>
      <c r="J22" s="430">
        <f t="shared" si="2"/>
        <v>1210</v>
      </c>
      <c r="K22" s="430">
        <f t="shared" si="2"/>
        <v>1281</v>
      </c>
      <c r="L22" s="430">
        <f t="shared" si="2"/>
        <v>1364</v>
      </c>
      <c r="M22" s="430">
        <f t="shared" si="2"/>
        <v>1499</v>
      </c>
      <c r="N22" s="430">
        <f t="shared" si="2"/>
        <v>1659</v>
      </c>
      <c r="O22" s="430">
        <f t="shared" si="2"/>
        <v>1768</v>
      </c>
      <c r="P22" s="430">
        <f t="shared" si="2"/>
        <v>1865</v>
      </c>
      <c r="Q22" s="430">
        <f t="shared" si="2"/>
        <v>1789</v>
      </c>
      <c r="R22" s="309"/>
      <c r="S22" s="309"/>
      <c r="T22" s="459"/>
      <c r="U22" s="465"/>
      <c r="V22" s="469"/>
      <c r="X22" s="321"/>
    </row>
    <row r="23" spans="1:39" s="163" customFormat="1" ht="24" customHeight="1">
      <c r="A23" s="309"/>
      <c r="B23" s="185" t="s">
        <v>50</v>
      </c>
      <c r="C23" s="210"/>
      <c r="D23" s="210"/>
      <c r="E23" s="242"/>
      <c r="F23" s="254">
        <f t="shared" ref="F23:Q23" si="3">SUM(Y15:AA15)</f>
        <v>1200</v>
      </c>
      <c r="G23" s="254">
        <f t="shared" si="3"/>
        <v>1425</v>
      </c>
      <c r="H23" s="254">
        <f t="shared" si="3"/>
        <v>1425</v>
      </c>
      <c r="I23" s="254">
        <f t="shared" si="3"/>
        <v>1500</v>
      </c>
      <c r="J23" s="254">
        <f t="shared" si="3"/>
        <v>1525</v>
      </c>
      <c r="K23" s="254">
        <f t="shared" si="3"/>
        <v>1650</v>
      </c>
      <c r="L23" s="254">
        <f t="shared" si="3"/>
        <v>1718.75</v>
      </c>
      <c r="M23" s="254">
        <f t="shared" si="3"/>
        <v>1781.25</v>
      </c>
      <c r="N23" s="254">
        <f t="shared" si="3"/>
        <v>1750</v>
      </c>
      <c r="O23" s="254">
        <f t="shared" si="3"/>
        <v>1781.25</v>
      </c>
      <c r="P23" s="254">
        <f t="shared" si="3"/>
        <v>1843.75</v>
      </c>
      <c r="Q23" s="296">
        <f t="shared" si="3"/>
        <v>1875</v>
      </c>
      <c r="R23" s="309"/>
      <c r="S23" s="187"/>
      <c r="T23" s="460"/>
      <c r="U23" s="460"/>
      <c r="V23" s="470"/>
    </row>
    <row r="24" spans="1:39" s="163" customFormat="1" ht="28.5" customHeight="1">
      <c r="A24" s="309"/>
      <c r="B24" s="186" t="s">
        <v>52</v>
      </c>
      <c r="C24" s="211"/>
      <c r="D24" s="211"/>
      <c r="E24" s="211"/>
      <c r="F24" s="255" t="str">
        <f t="shared" ref="F24:Q24" si="4">IF(F22&gt;F23,"○","")</f>
        <v/>
      </c>
      <c r="G24" s="255" t="str">
        <f t="shared" si="4"/>
        <v/>
      </c>
      <c r="H24" s="255" t="str">
        <f t="shared" si="4"/>
        <v/>
      </c>
      <c r="I24" s="255" t="str">
        <f t="shared" si="4"/>
        <v/>
      </c>
      <c r="J24" s="255" t="str">
        <f t="shared" si="4"/>
        <v/>
      </c>
      <c r="K24" s="255" t="str">
        <f t="shared" si="4"/>
        <v/>
      </c>
      <c r="L24" s="255" t="str">
        <f t="shared" si="4"/>
        <v/>
      </c>
      <c r="M24" s="255" t="str">
        <f t="shared" si="4"/>
        <v/>
      </c>
      <c r="N24" s="255" t="str">
        <f t="shared" si="4"/>
        <v/>
      </c>
      <c r="O24" s="255" t="str">
        <f t="shared" si="4"/>
        <v/>
      </c>
      <c r="P24" s="255" t="str">
        <f t="shared" si="4"/>
        <v>○</v>
      </c>
      <c r="Q24" s="297" t="str">
        <f t="shared" si="4"/>
        <v/>
      </c>
      <c r="R24" s="309"/>
      <c r="S24" s="454"/>
      <c r="T24" s="309"/>
    </row>
    <row r="25" spans="1:39" s="162" customFormat="1" ht="47.25" customHeight="1">
      <c r="A25" s="167"/>
      <c r="B25" s="187" t="s">
        <v>87</v>
      </c>
      <c r="C25" s="187"/>
      <c r="D25" s="187"/>
      <c r="E25" s="187"/>
      <c r="F25" s="187"/>
      <c r="G25" s="187"/>
      <c r="H25" s="187"/>
      <c r="I25" s="187"/>
      <c r="J25" s="187"/>
      <c r="K25" s="187"/>
      <c r="L25" s="187"/>
      <c r="M25" s="187"/>
      <c r="N25" s="187"/>
      <c r="O25" s="187"/>
      <c r="P25" s="187"/>
      <c r="Q25" s="187"/>
      <c r="R25" s="187"/>
      <c r="S25" s="187"/>
      <c r="T25" s="187"/>
      <c r="U25" s="187"/>
      <c r="V25" s="187"/>
      <c r="W25" s="285"/>
      <c r="X25" s="285"/>
    </row>
    <row r="26" spans="1:39" s="162" customFormat="1" ht="29.25" customHeight="1">
      <c r="A26" s="167"/>
      <c r="B26" s="188"/>
      <c r="C26" s="188"/>
      <c r="D26" s="188"/>
      <c r="E26" s="188"/>
      <c r="F26" s="188"/>
      <c r="G26" s="188"/>
      <c r="H26" s="188"/>
      <c r="I26" s="188"/>
      <c r="J26" s="188"/>
      <c r="K26" s="188"/>
      <c r="L26" s="188"/>
      <c r="M26" s="188"/>
      <c r="N26" s="188"/>
      <c r="O26" s="188"/>
      <c r="P26" s="188"/>
      <c r="Q26" s="188"/>
      <c r="R26" s="188"/>
      <c r="S26" s="188"/>
      <c r="T26" s="188"/>
      <c r="U26" s="188"/>
      <c r="V26" s="188"/>
      <c r="W26" s="285"/>
      <c r="X26" s="285"/>
    </row>
    <row r="27" spans="1:39" ht="6.75" customHeight="1">
      <c r="A27" s="398"/>
      <c r="B27" s="187"/>
      <c r="C27" s="187"/>
      <c r="D27" s="187"/>
      <c r="E27" s="187"/>
      <c r="F27" s="187"/>
      <c r="G27" s="187"/>
      <c r="H27" s="187"/>
      <c r="I27" s="187"/>
      <c r="J27" s="187"/>
      <c r="K27" s="187"/>
      <c r="L27" s="187"/>
      <c r="M27" s="187"/>
      <c r="N27" s="187"/>
      <c r="O27" s="187"/>
      <c r="P27" s="187"/>
      <c r="Q27" s="187"/>
      <c r="R27" s="187"/>
      <c r="S27" s="187"/>
      <c r="T27" s="187"/>
      <c r="U27" s="187"/>
      <c r="V27" s="187"/>
      <c r="W27" s="187"/>
    </row>
    <row r="28" spans="1:39" ht="41.25" customHeight="1">
      <c r="A28" s="398"/>
      <c r="B28" s="406" t="s">
        <v>81</v>
      </c>
      <c r="C28" s="414"/>
      <c r="D28" s="414"/>
      <c r="E28" s="414"/>
      <c r="F28" s="431"/>
      <c r="G28" s="432">
        <f>ROUNDUP(R12/R18,1)</f>
        <v>28.1</v>
      </c>
      <c r="H28" s="214" t="s">
        <v>62</v>
      </c>
      <c r="I28" s="214"/>
      <c r="J28" s="214"/>
      <c r="K28" s="440"/>
      <c r="L28" s="162"/>
      <c r="R28" s="187"/>
      <c r="S28" s="187"/>
      <c r="T28" s="187"/>
      <c r="U28" s="187"/>
      <c r="V28" s="187"/>
      <c r="W28" s="187"/>
    </row>
    <row r="29" spans="1:39" s="162" customFormat="1" ht="24.75" customHeight="1">
      <c r="A29" s="398"/>
      <c r="B29" s="398"/>
      <c r="C29" s="398"/>
      <c r="D29" s="398"/>
      <c r="E29" s="398"/>
      <c r="F29" s="398"/>
      <c r="G29" s="398"/>
      <c r="H29" s="398"/>
    </row>
    <row r="30" spans="1:39" s="162" customFormat="1" ht="14.25">
      <c r="A30" s="398"/>
      <c r="B30" s="407"/>
      <c r="C30" s="194"/>
      <c r="H30" s="422"/>
      <c r="I30" s="433"/>
      <c r="J30" s="407"/>
      <c r="K30" s="194"/>
      <c r="O30" s="194"/>
    </row>
    <row r="31" spans="1:39" s="162" customFormat="1" ht="6.75" customHeight="1">
      <c r="A31" s="398"/>
      <c r="B31" s="407"/>
      <c r="C31" s="407"/>
      <c r="D31" s="422"/>
      <c r="E31" s="407"/>
      <c r="F31" s="194"/>
      <c r="G31" s="407"/>
    </row>
    <row r="32" spans="1:39" s="162" customFormat="1" ht="14.25">
      <c r="A32" s="398"/>
      <c r="B32" s="407"/>
      <c r="C32" s="194"/>
      <c r="D32" s="407"/>
      <c r="H32" s="422"/>
      <c r="I32" s="434"/>
      <c r="J32" s="407"/>
      <c r="K32" s="407"/>
      <c r="O32" s="194"/>
    </row>
    <row r="33" spans="1:19" s="162" customFormat="1" ht="6.75" customHeight="1">
      <c r="A33" s="398"/>
      <c r="B33" s="407"/>
      <c r="C33" s="407"/>
      <c r="D33" s="407"/>
      <c r="E33" s="422"/>
      <c r="F33" s="407"/>
      <c r="G33" s="194"/>
    </row>
    <row r="34" spans="1:19" s="162" customFormat="1" ht="14.25">
      <c r="A34" s="398"/>
      <c r="B34" s="407"/>
      <c r="C34" s="194"/>
      <c r="D34" s="194"/>
      <c r="H34" s="422"/>
      <c r="I34" s="434"/>
      <c r="J34" s="407"/>
      <c r="K34" s="407"/>
      <c r="P34" s="194"/>
    </row>
    <row r="35" spans="1:19" s="162" customFormat="1" ht="7.5" customHeight="1">
      <c r="A35" s="162"/>
      <c r="B35" s="407"/>
      <c r="C35" s="407"/>
      <c r="D35" s="407"/>
      <c r="E35" s="407"/>
      <c r="F35" s="407"/>
      <c r="G35" s="407"/>
      <c r="H35" s="407"/>
      <c r="I35" s="194"/>
      <c r="J35" s="194"/>
    </row>
    <row r="36" spans="1:19" s="162" customFormat="1" ht="14.25">
      <c r="A36" s="398"/>
      <c r="B36" s="194"/>
      <c r="C36" s="194"/>
      <c r="D36" s="194"/>
      <c r="G36" s="194"/>
      <c r="H36" s="194"/>
      <c r="I36" s="435"/>
      <c r="J36" s="194"/>
    </row>
    <row r="37" spans="1:19" s="162" customFormat="1" ht="6" customHeight="1">
      <c r="A37" s="162"/>
      <c r="B37" s="407"/>
      <c r="C37" s="407"/>
      <c r="D37" s="407"/>
      <c r="E37" s="407"/>
      <c r="F37" s="407"/>
      <c r="G37" s="407"/>
      <c r="H37" s="407"/>
      <c r="I37" s="194"/>
      <c r="J37" s="194"/>
    </row>
    <row r="38" spans="1:19" s="162" customFormat="1" ht="14.25">
      <c r="A38" s="398"/>
      <c r="B38" s="194"/>
      <c r="C38" s="194"/>
      <c r="D38" s="194"/>
      <c r="G38" s="194"/>
      <c r="H38" s="194"/>
      <c r="I38" s="274"/>
      <c r="J38" s="194"/>
    </row>
    <row r="39" spans="1:19" s="162" customFormat="1" ht="6.75" customHeight="1">
      <c r="A39" s="162"/>
      <c r="B39" s="194"/>
      <c r="C39" s="194"/>
      <c r="D39" s="194"/>
      <c r="E39" s="194"/>
      <c r="F39" s="194"/>
      <c r="G39" s="194"/>
      <c r="H39" s="194"/>
      <c r="I39" s="194"/>
      <c r="J39" s="194"/>
    </row>
    <row r="40" spans="1:19" s="162" customFormat="1">
      <c r="A40" s="162"/>
      <c r="B40" s="194"/>
      <c r="C40" s="194"/>
      <c r="D40" s="194"/>
      <c r="H40" s="433"/>
      <c r="I40" s="275"/>
      <c r="J40" s="279"/>
    </row>
    <row r="41" spans="1:19" s="162" customFormat="1" ht="6.75" customHeight="1">
      <c r="A41" s="162"/>
      <c r="B41" s="194"/>
      <c r="C41" s="194"/>
      <c r="D41" s="194"/>
      <c r="E41" s="194"/>
      <c r="F41" s="194"/>
      <c r="G41" s="194"/>
      <c r="H41" s="194"/>
      <c r="I41" s="194"/>
      <c r="J41" s="194"/>
    </row>
    <row r="42" spans="1:19" s="162" customFormat="1" ht="33.75" customHeight="1">
      <c r="A42" s="162"/>
      <c r="B42" s="194"/>
      <c r="C42" s="194"/>
      <c r="D42" s="194"/>
      <c r="E42" s="243"/>
      <c r="F42" s="243"/>
      <c r="G42" s="271"/>
      <c r="H42" s="271"/>
      <c r="I42" s="194"/>
      <c r="J42" s="194"/>
      <c r="L42" s="162"/>
      <c r="M42" s="162"/>
      <c r="N42" s="162"/>
      <c r="O42" s="162"/>
      <c r="S42" s="162"/>
    </row>
    <row r="43" spans="1:19" s="162" customFormat="1" ht="21.75" customHeight="1">
      <c r="A43" s="162"/>
      <c r="B43" s="195"/>
      <c r="C43" s="195"/>
      <c r="D43" s="195"/>
      <c r="E43" s="195"/>
      <c r="F43" s="260"/>
      <c r="G43" s="169"/>
      <c r="I43" s="194"/>
      <c r="J43" s="169"/>
      <c r="L43" s="162"/>
      <c r="M43" s="162"/>
      <c r="N43" s="162"/>
      <c r="O43" s="162"/>
      <c r="S43" s="162"/>
    </row>
    <row r="44" spans="1:19">
      <c r="A44" s="162"/>
      <c r="R44" s="162"/>
    </row>
    <row r="45" spans="1:19">
      <c r="B45" s="162"/>
    </row>
  </sheetData>
  <mergeCells count="82">
    <mergeCell ref="A3:G3"/>
    <mergeCell ref="C7:D7"/>
    <mergeCell ref="F7:J7"/>
    <mergeCell ref="C9:E9"/>
    <mergeCell ref="F9:Q9"/>
    <mergeCell ref="T12:W12"/>
    <mergeCell ref="T13:U13"/>
    <mergeCell ref="V13:W13"/>
    <mergeCell ref="B22:E22"/>
    <mergeCell ref="B23:E23"/>
    <mergeCell ref="B24:E24"/>
    <mergeCell ref="B28:F28"/>
    <mergeCell ref="H28:K28"/>
    <mergeCell ref="J3:O4"/>
    <mergeCell ref="R9:W10"/>
    <mergeCell ref="B11:B12"/>
    <mergeCell ref="C11:C12"/>
    <mergeCell ref="D11:D12"/>
    <mergeCell ref="E11:E12"/>
    <mergeCell ref="F11:F12"/>
    <mergeCell ref="G11:G12"/>
    <mergeCell ref="H11:H12"/>
    <mergeCell ref="I11:I12"/>
    <mergeCell ref="J11:J12"/>
    <mergeCell ref="K11:K12"/>
    <mergeCell ref="L11:L12"/>
    <mergeCell ref="M11:M12"/>
    <mergeCell ref="N11:N12"/>
    <mergeCell ref="O11:O12"/>
    <mergeCell ref="P11:P12"/>
    <mergeCell ref="Q11:Q12"/>
    <mergeCell ref="B13:B14"/>
    <mergeCell ref="C13:C14"/>
    <mergeCell ref="D13:D14"/>
    <mergeCell ref="E13:E14"/>
    <mergeCell ref="F13:F14"/>
    <mergeCell ref="G13:G14"/>
    <mergeCell ref="H13:H14"/>
    <mergeCell ref="I13:I14"/>
    <mergeCell ref="J13:J14"/>
    <mergeCell ref="K13:K14"/>
    <mergeCell ref="L13:L14"/>
    <mergeCell ref="M13:M14"/>
    <mergeCell ref="N13:N14"/>
    <mergeCell ref="O13:O14"/>
    <mergeCell ref="P13:P14"/>
    <mergeCell ref="Q13:Q14"/>
    <mergeCell ref="B15:B16"/>
    <mergeCell ref="C15:C16"/>
    <mergeCell ref="D15:D16"/>
    <mergeCell ref="E15:E16"/>
    <mergeCell ref="F15:F16"/>
    <mergeCell ref="G15:G16"/>
    <mergeCell ref="H15:H16"/>
    <mergeCell ref="I15:I16"/>
    <mergeCell ref="J15:J16"/>
    <mergeCell ref="K15:K16"/>
    <mergeCell ref="L15:L16"/>
    <mergeCell ref="M15:M16"/>
    <mergeCell ref="N15:N16"/>
    <mergeCell ref="O15:O16"/>
    <mergeCell ref="P15:P16"/>
    <mergeCell ref="Q15:Q16"/>
    <mergeCell ref="B17:B18"/>
    <mergeCell ref="C17:C18"/>
    <mergeCell ref="D17:D18"/>
    <mergeCell ref="E17:E18"/>
    <mergeCell ref="F17:F18"/>
    <mergeCell ref="G17:G18"/>
    <mergeCell ref="H17:H18"/>
    <mergeCell ref="I17:I18"/>
    <mergeCell ref="J17:J18"/>
    <mergeCell ref="K17:K18"/>
    <mergeCell ref="L17:L18"/>
    <mergeCell ref="M17:M18"/>
    <mergeCell ref="N17:N18"/>
    <mergeCell ref="O17:O18"/>
    <mergeCell ref="P17:P18"/>
    <mergeCell ref="Q17:Q18"/>
    <mergeCell ref="T19:U22"/>
    <mergeCell ref="V19:V22"/>
    <mergeCell ref="B25:V26"/>
  </mergeCells>
  <phoneticPr fontId="19"/>
  <pageMargins left="0.78740157480314965" right="0.78740157480314965" top="0.78740157480314965" bottom="0.78740157480314965" header="0.51181102362204722" footer="0.51181102362204722"/>
  <pageSetup paperSize="9" scale="48" fitToWidth="1" fitToHeight="1" orientation="landscape" usePrinterDefaults="1" blackAndWhite="1" r:id="rId1"/>
  <headerFooter alignWithMargins="0"/>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4</vt:i4>
      </vt:variant>
    </vt:vector>
  </HeadingPairs>
  <TitlesOfParts>
    <vt:vector size="4" baseType="lpstr">
      <vt:lpstr>前年度平均値(ws)(生介)</vt:lpstr>
      <vt:lpstr>前年度平均値(ws)(生介) (記入例)</vt:lpstr>
      <vt:lpstr xml:space="preserve">前年度平均値(ws) </vt:lpstr>
      <vt:lpstr>前年度平均値(ws)  (記入例)</vt:lpstr>
    </vt:vector>
  </TitlesOfParts>
  <Company>（福）すこう福祉会</Company>
  <LinksUpToDate>false</LinksUpToDate>
  <SharedDoc>false</SharedDoc>
  <HyperlinkBase/>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SUKO－FUKUSHIKAI</dc:creator>
  <cp:lastModifiedBy>高澤　佑貴</cp:lastModifiedBy>
  <cp:lastPrinted>2015-09-07T12:05:06Z</cp:lastPrinted>
  <dcterms:created xsi:type="dcterms:W3CDTF">2006-10-23T23:46:59Z</dcterms:created>
  <dcterms:modified xsi:type="dcterms:W3CDTF">2022-05-26T05:31:12Z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2022-05-26T05:31:12Z</vt:filetime>
  </property>
</Properties>
</file>