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BE37"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U34" i="10" l="1"/>
  <c r="U35" i="10" l="1"/>
  <c r="U36" i="10" l="1"/>
  <c r="U37" i="10" l="1"/>
  <c r="AM34" i="10" l="1"/>
  <c r="AM35" i="10" l="1"/>
  <c r="AM36" i="10" s="1"/>
  <c r="AM37" i="10" s="1"/>
  <c r="BE34" i="10"/>
  <c r="BE35" i="10" s="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<sst xmlns="http://schemas.openxmlformats.org/spreadsheetml/2006/main" count="1161" uniqueCount="660">
  <si>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</si>
  <si>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</si>
  <si>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</si>
  <si>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</si>
  <si>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</si>
  <si>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</si>
  <si>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</si>
  <si>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</si>
  <si>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</si>
  <si>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</si>
  <si>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</si>
  <si>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</si>
  <si>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</si>
  <si>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</si>
  <si>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</si>
  <si>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</si>
  <si>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</si>
  <si>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</si>
  <si>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</si>
  <si>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</si>
  <si>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</si>
  <si>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</si>
  <si>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</si>
  <si>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</si>
  <si>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</si>
  <si>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</si>
  <si>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</si>
  <si>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</si>
  <si>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</si>
  <si>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</si>
  <si>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</si>
  <si>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</si>
  <si>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</si>
  <si>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</si>
  <si>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</si>
  <si>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</si>
  <si>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</si>
  <si>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</si>
  <si>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</si>
  <si>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</si>
  <si>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</si>
  <si>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</si>
  <si>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</si>
  <si>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</si>
  <si>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</si>
  <si>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</si>
  <si>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</si>
  <si>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</si>
  <si>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</si>
  <si>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</si>
  <si>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</si>
  <si>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</si>
  <si>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</si>
  <si>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</si>
  <si>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</si>
  <si>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</si>
  <si>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</si>
  <si>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</si>
  <si>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</si>
  <si>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</si>
  <si>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</si>
  <si>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</si>
  <si>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</si>
  <si>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</si>
  <si>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</si>
  <si>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</si>
  <si>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</si>
  <si>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</si>
  <si>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</si>
  <si>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</si>
  <si>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</si>
  <si>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</si>
  <si>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</si>
  <si>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</si>
  <si>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</si>
  <si>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</si>
  <si>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</si>
  <si>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</si>
  <si>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</si>
  <si>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</si>
  <si>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</si>
  <si>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</si>
  <si>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</si>
  <si>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</si>
  <si>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</si>
  <si>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</si>
  <si>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</si>
  <si>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</si>
  <si>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</si>
  <si>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</si>
  <si>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</si>
  <si>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</si>
  <si>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</si>
  <si>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</si>
  <si>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</si>
  <si>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</si>
  <si>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</si>
  <si>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</si>
  <si>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</si>
  <si>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</si>
  <si>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</si>
  <si>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</si>
  <si>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</si>
  <si>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</si>
  <si>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</si>
  <si>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</si>
  <si>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</si>
  <si>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</si>
  <si>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</si>
  <si>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</si>
  <si>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</si>
  <si>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</si>
  <si>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</si>
  <si>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</si>
  <si>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</si>
  <si>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</si>
  <si>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</si>
  <si>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</si>
  <si>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</si>
  <si>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</si>
  <si>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</si>
  <si>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</si>
  <si>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</si>
  <si>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</si>
  <si>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</si>
  <si>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</si>
  <si>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</si>
  <si>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</si>
  <si>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</si>
  <si>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</si>
  <si>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</si>
  <si>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</si>
  <si>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</si>
  <si>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</si>
  <si>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</si>
  <si>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</si>
  <si>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</si>
  <si>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</si>
  <si>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</si>
  <si>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</si>
  <si>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</si>
  <si>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</si>
  <si>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</si>
  <si>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</si>
  <si>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</si>
  <si>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</si>
  <si>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</si>
  <si>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</si>
  <si>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</si>
  <si>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</si>
  <si>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</si>
  <si>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</si>
  <si>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</si>
  <si>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</si>
  <si>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</si>
  <si>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</si>
  <si>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</si>
  <si>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</si>
  <si>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</si>
  <si>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</si>
  <si>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</si>
  <si>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</si>
  <si>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</si>
  <si>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</si>
  <si>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</si>
  <si>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</si>
  <si>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</si>
  <si>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</si>
  <si>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</si>
  <si>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</si>
  <si>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</si>
  <si>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</si>
  <si>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</si>
  <si>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</si>
  <si>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</si>
  <si>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</si>
  <si>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</si>
  <si>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</si>
  <si>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</si>
  <si>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</si>
  <si>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</si>
  <si>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</si>
  <si>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</si>
  <si>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</si>
  <si>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</si>
  <si>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</si>
  <si>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</si>
  <si>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</si>
  <si>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</si>
  <si>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</si>
  <si>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</si>
  <si>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</si>
  <si>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</si>
  <si>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</si>
  <si>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</si>
  <si>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</si>
  <si>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</si>
  <si>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</si>
  <si>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</si>
  <si>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</si>
  <si>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</si>
  <si>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</si>
  <si>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</si>
  <si>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</si>
  <si>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</si>
  <si>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</si>
  <si>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</si>
  <si>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</si>
  <si>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</si>
  <si>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</si>
  <si>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</si>
  <si>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</si>
  <si>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</si>
  <si>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</si>
  <si>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</si>
  <si>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</si>
  <si>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</si>
  <si>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長野県長野市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</si>
  <si>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</si>
  <si>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</si>
  <si>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</si>
  <si>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</si>
  <si>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</si>
  <si>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</si>
  <si>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</si>
  <si>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</si>
  <si>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</si>
  <si>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</si>
  <si>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</si>
  <si>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</si>
  <si>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</si>
  <si>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</si>
  <si>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</si>
  <si>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</si>
  <si>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</si>
  <si>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</si>
  <si>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</si>
  <si>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</si>
  <si>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</si>
  <si>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</si>
  <si>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</si>
  <si>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</si>
  <si>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</si>
  <si>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</si>
  <si>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</si>
  <si>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</si>
  <si>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</si>
  <si>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</si>
  <si>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</si>
  <si>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</si>
  <si>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</si>
  <si>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</si>
  <si>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</si>
  <si>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</si>
  <si>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</si>
  <si>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</si>
  <si>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</si>
  <si>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</si>
  <si>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</si>
  <si>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</si>
  <si>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</si>
  <si>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</si>
  <si>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</si>
  <si>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</si>
  <si>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</si>
  <si>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</si>
  <si>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</si>
  <si>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</si>
  <si>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</si>
  <si>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</si>
  <si>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</si>
  <si>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</si>
  <si>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</si>
  <si>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</si>
  <si>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</si>
  <si>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</si>
  <si>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</si>
  <si>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</si>
  <si>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</si>
  <si>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</si>
  <si>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</si>
  <si>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</si>
  <si>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</si>
  <si>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</si>
  <si>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</si>
  <si>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</si>
  <si>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</si>
  <si>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</si>
  <si>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</si>
  <si>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</si>
  <si>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</si>
  <si>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</si>
  <si>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</si>
  <si>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</si>
  <si>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</si>
  <si>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</si>
  <si>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</si>
  <si>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</si>
  <si>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</si>
  <si>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</si>
  <si>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</si>
  <si>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</si>
  <si>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</si>
  <si>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</si>
  <si>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</si>
  <si>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</si>
  <si>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</si>
  <si>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</si>
  <si>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</si>
  <si>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</si>
  <si>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</si>
  <si>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</si>
  <si>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</si>
  <si>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</si>
  <si>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</si>
  <si>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</si>
  <si>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</si>
  <si>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</si>
  <si>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</si>
  <si>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</si>
  <si>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</si>
  <si>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</si>
  <si>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</si>
  <si>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</si>
  <si>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</si>
  <si>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</si>
  <si>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</si>
  <si>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</si>
  <si>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</si>
  <si>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</si>
  <si>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</si>
  <si>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</si>
  <si>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</si>
  <si>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</si>
  <si>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</si>
  <si>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</si>
  <si>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</si>
  <si>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</si>
  <si>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</si>
  <si>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</si>
  <si>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</si>
  <si>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</si>
  <si>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</si>
  <si>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</si>
  <si>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</si>
  <si>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</si>
  <si>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</si>
  <si>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</si>
  <si>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</si>
  <si>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</si>
  <si>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</si>
  <si>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</si>
  <si>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</si>
  <si>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</si>
  <si>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</si>
  <si>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</si>
  <si>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</si>
  <si>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</si>
  <si>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</si>
  <si>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</si>
  <si>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</si>
  <si>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</si>
  <si>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</si>
  <si>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</si>
  <si>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</si>
  <si>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</si>
  <si>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</si>
  <si>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</si>
  <si>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</si>
  <si>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長野県長野市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</si>
  <si>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</si>
  <si>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</si>
  <si>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</si>
  <si>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</si>
  <si>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</si>
  <si>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</si>
  <si>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</si>
  <si>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</si>
  <si>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</si>
  <si>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</si>
  <si>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</si>
  <si>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</si>
  <si>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</si>
  <si>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</si>
  <si>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</si>
  <si>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</si>
  <si>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</si>
  <si>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</si>
  <si>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</si>
  <si>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</si>
  <si>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</si>
  <si>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</si>
  <si>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授産施設特別会計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</si>
  <si>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</si>
  <si>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</si>
  <si>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</si>
  <si>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</si>
  <si>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</si>
  <si>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</si>
  <si>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</si>
  <si>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</si>
  <si>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</si>
  <si>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</si>
  <si>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</si>
  <si>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</si>
  <si>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</si>
  <si>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</si>
  <si>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</si>
  <si>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</si>
  <si>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</si>
  <si>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</si>
  <si>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</si>
  <si>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</si>
  <si>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</si>
  <si>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</si>
  <si>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法適用企業</t>
    <phoneticPr fontId="5"/>
  </si>
  <si>
    <t>戸隠観光施設事業会計</t>
    <phoneticPr fontId="5"/>
  </si>
  <si>
    <t>法適用企業</t>
    <phoneticPr fontId="5"/>
  </si>
  <si>
    <t>産業団地事業会計</t>
    <phoneticPr fontId="5"/>
  </si>
  <si>
    <t>飯綱高原スキー場事業特別会計</t>
    <phoneticPr fontId="5"/>
  </si>
  <si>
    <t>法非適用企業</t>
    <phoneticPr fontId="5"/>
  </si>
  <si>
    <t>鬼無里大岡観光施設事業特別会計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</si>
  <si>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</si>
  <si>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</si>
  <si>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</si>
  <si>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</si>
  <si>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</si>
  <si>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</si>
  <si>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</si>
  <si>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</si>
  <si>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</si>
  <si>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</si>
  <si>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</si>
  <si>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</si>
  <si>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</si>
  <si>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</si>
  <si>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</si>
  <si>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</si>
  <si>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</si>
  <si>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</si>
  <si>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</si>
  <si>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</si>
  <si>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</si>
  <si>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</si>
  <si>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</si>
  <si>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</si>
  <si>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</si>
  <si>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</si>
  <si>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</si>
  <si>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</si>
  <si>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</si>
  <si>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</si>
  <si>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</si>
  <si>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</si>
  <si>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</si>
  <si>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</si>
  <si>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</si>
  <si>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</si>
  <si>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</si>
  <si>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</si>
  <si>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</si>
  <si>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</si>
  <si>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</si>
  <si>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</si>
  <si>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</si>
  <si>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</si>
  <si>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</si>
  <si>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</si>
  <si>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</si>
  <si>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</si>
  <si>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</si>
  <si>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</si>
  <si>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</si>
  <si>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</si>
  <si>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</si>
  <si>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</si>
  <si>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</si>
  <si>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</si>
  <si>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</si>
  <si>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</si>
  <si>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</si>
  <si>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</si>
  <si>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</si>
  <si>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</si>
  <si>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</si>
  <si>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</si>
  <si>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戸隠観光施設事業会計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</si>
  <si>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</si>
  <si>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</si>
  <si>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</si>
  <si>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</si>
  <si>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</si>
  <si>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</si>
  <si>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</si>
  <si>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</si>
  <si>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</si>
  <si>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</si>
  <si>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</si>
  <si>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</si>
  <si>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</si>
  <si>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</si>
  <si>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</si>
  <si>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</si>
  <si>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</si>
  <si>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</si>
  <si>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</si>
  <si>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</si>
  <si>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</si>
  <si>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</si>
  <si>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</si>
  <si>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</si>
  <si>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</si>
  <si>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</si>
  <si>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</si>
  <si>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</si>
  <si>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</si>
  <si>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</si>
  <si>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</si>
  <si>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</si>
  <si>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</si>
  <si>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</si>
  <si>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</si>
  <si>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</si>
  <si>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</si>
  <si>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</si>
  <si>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</si>
  <si>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</si>
  <si>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</si>
  <si>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</si>
  <si>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</si>
  <si>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</si>
  <si>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</si>
  <si>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</si>
  <si>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</si>
  <si>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</si>
  <si>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</si>
  <si>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</si>
  <si>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</si>
  <si>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</si>
  <si>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</si>
  <si>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</si>
  <si>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</si>
  <si>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</si>
  <si>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</si>
  <si>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</si>
  <si>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</si>
  <si>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</si>
  <si>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</si>
  <si>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</si>
  <si>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</si>
  <si>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</si>
  <si>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</si>
  <si>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</si>
  <si>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</si>
  <si>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</si>
  <si>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</si>
  <si>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</si>
  <si>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</si>
  <si>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</si>
  <si>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</si>
  <si>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</si>
  <si>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</si>
  <si>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</si>
  <si>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</si>
  <si>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</si>
  <si>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</si>
  <si>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</si>
  <si>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</si>
  <si>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</si>
  <si>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</si>
  <si>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</si>
  <si>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</si>
  <si>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</si>
  <si>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</si>
  <si>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</si>
  <si>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</si>
  <si>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0.76</t>
  </si>
  <si>
    <t>▲ 0.52</t>
  </si>
  <si>
    <t>▲ 1.83</t>
  </si>
  <si>
    <t>▲ 2.18</t>
  </si>
  <si>
    <t>▲ 0.62</t>
  </si>
  <si>
    <t>水道事業会計</t>
  </si>
  <si>
    <t>下水道事業会計</t>
  </si>
  <si>
    <t>一般会計</t>
  </si>
  <si>
    <t>産業団地事業会計</t>
  </si>
  <si>
    <t>介護保険特別会計</t>
  </si>
  <si>
    <t>国民健康保険特別会計</t>
  </si>
  <si>
    <t>戸隠観光施設事業会計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</si>
  <si>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</si>
  <si>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</si>
  <si>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</si>
  <si>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</si>
  <si>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</si>
  <si>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</si>
  <si>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</si>
  <si>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</si>
  <si>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</si>
  <si>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</si>
  <si>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</si>
  <si>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</si>
  <si>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</si>
  <si>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</si>
  <si>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</si>
  <si>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</si>
  <si>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</si>
  <si>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</si>
  <si>
    <t>　（長野地域ふるさと事業特別会計）</t>
  </si>
  <si>
    <t>　（ごみ処理施設事業特別会計）</t>
  </si>
  <si>
    <t>須高行政事務組合</t>
    <rPh sb="0" eb="1">
      <t>ス</t>
    </rPh>
    <rPh sb="1" eb="2">
      <t>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</si>
  <si>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</si>
  <si>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</si>
  <si>
    <t>　（一般会計）</t>
  </si>
  <si>
    <t>　（後期高齢者医療等別会計）</t>
  </si>
  <si>
    <t>長水部分林組合</t>
    <rPh sb="0" eb="1">
      <t>ナガ</t>
    </rPh>
    <rPh sb="1" eb="2">
      <t>ミズ</t>
    </rPh>
    <rPh sb="2" eb="4">
      <t>ブブン</t>
    </rPh>
    <rPh sb="4" eb="5">
      <t>ハヤシ</t>
    </rPh>
    <rPh sb="5" eb="7">
      <t>クミアイ</t>
    </rPh>
    <phoneticPr fontId="2"/>
  </si>
  <si>
    <t>長野県地方税滞納整理機構</t>
  </si>
  <si>
    <t>北信保健衛生施設組合</t>
  </si>
  <si>
    <t>　（斎場事業特別会計）</t>
  </si>
  <si>
    <t>　（じん芥処理事業特別会計）</t>
  </si>
  <si>
    <t>長野県市町村自治振興組合</t>
    <phoneticPr fontId="2"/>
  </si>
  <si>
    <t>　（し尿処理事業特別会計）</t>
    <phoneticPr fontId="2"/>
  </si>
  <si>
    <t>-</t>
    <phoneticPr fontId="2"/>
  </si>
  <si>
    <t>-</t>
    <phoneticPr fontId="2"/>
  </si>
  <si>
    <t>-</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</si>
  <si>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</si>
  <si>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</si>
  <si>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</si>
  <si>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</si>
  <si>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エムウェーブ</t>
  </si>
  <si>
    <t>長野市勤労者共済会</t>
  </si>
  <si>
    <t>長野電鉄</t>
  </si>
  <si>
    <t>まちづくり長野</t>
    <phoneticPr fontId="2"/>
  </si>
  <si>
    <t>電算</t>
    <phoneticPr fontId="2"/>
  </si>
  <si>
    <t>○</t>
  </si>
  <si>
    <t>長野市文化芸術振興財団</t>
    <phoneticPr fontId="2"/>
  </si>
  <si>
    <t>ながの緑育協会</t>
    <phoneticPr fontId="2"/>
  </si>
  <si>
    <t>長野市スポーツ協会</t>
    <phoneticPr fontId="2"/>
  </si>
  <si>
    <t>長野市民病院</t>
    <phoneticPr fontId="2"/>
  </si>
  <si>
    <t>-</t>
    <phoneticPr fontId="2"/>
  </si>
  <si>
    <t>-</t>
    <phoneticPr fontId="2"/>
  </si>
  <si>
    <t>職員退職手当基金</t>
    <rPh sb="0" eb="2">
      <t>ショクイン</t>
    </rPh>
    <rPh sb="2" eb="4">
      <t>タイショク</t>
    </rPh>
    <rPh sb="4" eb="6">
      <t>テアテ</t>
    </rPh>
    <rPh sb="6" eb="8">
      <t>キキン</t>
    </rPh>
    <phoneticPr fontId="11"/>
  </si>
  <si>
    <t>ふれあい長寿社会福祉基金</t>
    <phoneticPr fontId="11"/>
  </si>
  <si>
    <t>過疎地域自立促進基金</t>
    <phoneticPr fontId="2"/>
  </si>
  <si>
    <t>地域振興基金</t>
    <phoneticPr fontId="11"/>
  </si>
  <si>
    <t>公共施設等総合管理基金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</si>
  <si>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</si>
  <si>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</si>
  <si>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</si>
  <si>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</si>
  <si>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</si>
  <si>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</si>
  <si>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</si>
  <si>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</si>
  <si>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</si>
  <si>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</si>
  <si>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</si>
  <si>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</si>
  <si>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</si>
  <si>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</si>
  <si>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r>
      <rPr>
        <sz val="11"/>
        <color rgb="FFFF0000"/>
        <rFont val="ＭＳ Ｐゴシック"/>
        <family val="3"/>
        <charset val="128"/>
      </rPr>
      <t>（※H30年度固定資産台帳の集計に一部誤りがあり、再計算後は、62.9％になりますので、訂正させていただきます。）</t>
    </r>
    <r>
      <rPr>
        <sz val="11"/>
        <color indexed="8"/>
        <rFont val="ＭＳ Ｐゴシック"/>
        <family val="3"/>
        <charset val="128"/>
      </rPr>
      <t xml:space="preserve">
　有形固定資産減価償却率、将来負担比率ともに類似団体平均と比較して、高い状況にあり、有形固定資産減価償却率については、4年連続して増加している。
　本市は類似団体に比べ有形固定資産の保有量が2割程度（金額換算で1,800億円）多く、有形固定資産減価償却率への影響が出にくいといった特徴がある。</t>
    </r>
    <phoneticPr fontId="2"/>
  </si>
  <si>
    <t>将来負担比率は類似団体と比較して高いものの、実質公債費比率は低くなっている。
平成26年度以降、長野Ｕスタジアム、第一庁舎・芸術館建設、学校耐震化事業などのプロジェクト事業の市債発行により、将来負担比率が上昇傾向になっている。平成30年度は、総合レクリエーションセンター関連市債の発行が皆減したことや交付税措置のない市債発行を最小限にしたことにより、将来負担額が減少に転じ、将来負担比率が低下した。
実質公債費比率は、長野オリンピック関係の市債償還が終わる平成29年度までは低下傾向だったが、前述のプロジェクト事業に伴う市債の元金償還が本格化したことから、平成30年度は比率が上昇した。
今後も引き続き上昇することが見込まれるため、交付税措置のない市債発行を抑制していくよう努める。</t>
    <rPh sb="0" eb="2">
      <t>ショウライ</t>
    </rPh>
    <rPh sb="2" eb="4">
      <t>フタン</t>
    </rPh>
    <rPh sb="4" eb="6">
      <t>ヒリツ</t>
    </rPh>
    <rPh sb="7" eb="9">
      <t>ルイジ</t>
    </rPh>
    <rPh sb="9" eb="11">
      <t>ダンタイ</t>
    </rPh>
    <rPh sb="12" eb="14">
      <t>ヒカク</t>
    </rPh>
    <rPh sb="16" eb="17">
      <t>タカ</t>
    </rPh>
    <rPh sb="22" eb="24">
      <t>ジッシツ</t>
    </rPh>
    <rPh sb="24" eb="27">
      <t>コウサイヒ</t>
    </rPh>
    <rPh sb="27" eb="29">
      <t>ヒリツ</t>
    </rPh>
    <rPh sb="30" eb="31">
      <t>ヒク</t>
    </rPh>
    <rPh sb="45" eb="47">
      <t>イコウ</t>
    </rPh>
    <rPh sb="48" eb="50">
      <t>ナガノ</t>
    </rPh>
    <rPh sb="57" eb="59">
      <t>ダイイチ</t>
    </rPh>
    <rPh sb="59" eb="61">
      <t>チョウシャ</t>
    </rPh>
    <rPh sb="62" eb="65">
      <t>ゲイジュツカン</t>
    </rPh>
    <rPh sb="65" eb="67">
      <t>ケンセツ</t>
    </rPh>
    <rPh sb="68" eb="70">
      <t>ガッコウ</t>
    </rPh>
    <rPh sb="70" eb="73">
      <t>タイシンカ</t>
    </rPh>
    <rPh sb="73" eb="75">
      <t>ジギョウ</t>
    </rPh>
    <rPh sb="84" eb="86">
      <t>ジギョウ</t>
    </rPh>
    <rPh sb="87" eb="89">
      <t>シサイ</t>
    </rPh>
    <rPh sb="89" eb="91">
      <t>ハッコウ</t>
    </rPh>
    <rPh sb="95" eb="97">
      <t>ショウライ</t>
    </rPh>
    <rPh sb="97" eb="99">
      <t>フタン</t>
    </rPh>
    <rPh sb="99" eb="101">
      <t>ヒリツ</t>
    </rPh>
    <rPh sb="102" eb="104">
      <t>ジョウショウ</t>
    </rPh>
    <rPh sb="104" eb="106">
      <t>ケイコウ</t>
    </rPh>
    <rPh sb="113" eb="115">
      <t>ヘイセイ</t>
    </rPh>
    <rPh sb="117" eb="119">
      <t>ネンド</t>
    </rPh>
    <rPh sb="140" eb="142">
      <t>ハッコウ</t>
    </rPh>
    <rPh sb="187" eb="189">
      <t>ショウライ</t>
    </rPh>
    <rPh sb="189" eb="191">
      <t>フタン</t>
    </rPh>
    <rPh sb="191" eb="193">
      <t>ヒリツ</t>
    </rPh>
    <rPh sb="194" eb="196">
      <t>テイカ</t>
    </rPh>
    <rPh sb="200" eb="202">
      <t>ジッシツ</t>
    </rPh>
    <rPh sb="202" eb="205">
      <t>コウサイヒ</t>
    </rPh>
    <rPh sb="205" eb="207">
      <t>ヒリツ</t>
    </rPh>
    <rPh sb="209" eb="211">
      <t>ナガノ</t>
    </rPh>
    <rPh sb="217" eb="219">
      <t>カンケイ</t>
    </rPh>
    <rPh sb="220" eb="222">
      <t>シサイ</t>
    </rPh>
    <rPh sb="222" eb="224">
      <t>ショウカン</t>
    </rPh>
    <rPh sb="225" eb="226">
      <t>オ</t>
    </rPh>
    <rPh sb="228" eb="230">
      <t>ヘイセイ</t>
    </rPh>
    <rPh sb="232" eb="234">
      <t>ネンド</t>
    </rPh>
    <rPh sb="237" eb="239">
      <t>テイカ</t>
    </rPh>
    <rPh sb="239" eb="241">
      <t>ケイコウ</t>
    </rPh>
    <rPh sb="246" eb="248">
      <t>ゼンジュツ</t>
    </rPh>
    <rPh sb="263" eb="265">
      <t>ガンキン</t>
    </rPh>
    <rPh sb="265" eb="267">
      <t>ショウカン</t>
    </rPh>
    <rPh sb="268" eb="271">
      <t>ホンカクカ</t>
    </rPh>
    <rPh sb="282" eb="284">
      <t>ネンド</t>
    </rPh>
    <rPh sb="285" eb="287">
      <t>ヒリツ</t>
    </rPh>
    <rPh sb="288" eb="290">
      <t>ジョウショウ</t>
    </rPh>
    <rPh sb="297" eb="298">
      <t>ヒ</t>
    </rPh>
    <rPh sb="299" eb="300">
      <t>ツヅ</t>
    </rPh>
    <rPh sb="329" eb="331">
      <t>ヨクセイ</t>
    </rPh>
    <rPh sb="337" eb="3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</si>
</sst>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60C0-48BC-8BD1-0B2104F308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115635</c:v>
                </c:pt>
                <c:pt idx="1">
                  <c:v>90572</c:v>
                </c:pt>
                <c:pt idx="2">
                  <c:v>62601</c:v>
                </c:pt>
                <c:pt idx="3">
                  <c:v>53975</c:v>
                </c:pt>
                <c:pt idx="4">
                  <c:v>43231</c:v>
                </c:pt>
              </c:numCache>
            </c:numRef>
          </c:val>
          <c:smooth val="0"/>
          <c:extLst>
            <c:ext xmlns:c16="http://schemas.microsoft.com/office/drawing/2014/chart" uri="{C3380CC4-5D6E-409C-BE32-E72D297353CC}">
              <c16:uniqueId val="{00000001-60C0-48BC-8BD1-0B2104F308FB}"/>
            </c:ext>
          </c:extLst>
        </c:ser>
        <c:dLbls>
          <c:showLegendKey val="0"/>
          <c:showVal val="0"/>
          <c:showCatName val="0"/>
          <c:showSerName val="0"/>
          <c:showPercent val="0"/>
          <c:showBubbleSize val="0"/>
        </c:dLbls>
        <c:marker val="1"/>
        <c:smooth val="0"/>
        <c:axId val="405237144"/>
        <c:axId val="206031288"/>
      </c:lineChart>
      <c:catAx>
        <c:axId val="405237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031288"/>
        <c:crosses val="autoZero"/>
        <c:auto val="1"/>
        <c:lblAlgn val="ctr"/>
        <c:lblOffset val="100"/>
        <c:tickLblSkip val="1"/>
        <c:tickMarkSkip val="1"/>
        <c:noMultiLvlLbl val="0"/>
      </c:catAx>
      <c:valAx>
        <c:axId val="2060312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237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2.0299999999999998</c:v>
                </c:pt>
                <c:pt idx="1">
                  <c:v>2.4700000000000002</c:v>
                </c:pt>
                <c:pt idx="2">
                  <c:v>2.29</c:v>
                </c:pt>
                <c:pt idx="3">
                  <c:v>2.0299999999999998</c:v>
                </c:pt>
                <c:pt idx="4">
                  <c:v>2.5099999999999998</c:v>
                </c:pt>
              </c:numCache>
            </c:numRef>
          </c:val>
          <c:extLst>
            <c:ext xmlns:c16="http://schemas.microsoft.com/office/drawing/2014/chart" uri="{C3380CC4-5D6E-409C-BE32-E72D297353CC}">
              <c16:uniqueId val="{00000000-77FF-4836-8F5E-923F55474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17.75</c:v>
                </c:pt>
                <c:pt idx="1">
                  <c:v>18.37</c:v>
                </c:pt>
                <c:pt idx="2">
                  <c:v>18.420000000000002</c:v>
                </c:pt>
                <c:pt idx="3">
                  <c:v>17.47</c:v>
                </c:pt>
                <c:pt idx="4">
                  <c:v>17.170000000000002</c:v>
                </c:pt>
              </c:numCache>
            </c:numRef>
          </c:val>
          <c:extLst>
            <c:ext xmlns:c16="http://schemas.microsoft.com/office/drawing/2014/chart" uri="{C3380CC4-5D6E-409C-BE32-E72D297353CC}">
              <c16:uniqueId val="{00000001-77FF-4836-8F5E-923F55474C5B}"/>
            </c:ext>
          </c:extLst>
        </c:ser>
        <c:dLbls>
          <c:showLegendKey val="0"/>
          <c:showVal val="0"/>
          <c:showCatName val="0"/>
          <c:showSerName val="0"/>
          <c:showPercent val="0"/>
          <c:showBubbleSize val="0"/>
        </c:dLbls>
        <c:gapWidth val="250"/>
        <c:overlap val="100"/>
        <c:axId val="413017208"/>
        <c:axId val="204003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-0.76</c:v>
                </c:pt>
                <c:pt idx="1">
                  <c:v>-0.52</c:v>
                </c:pt>
                <c:pt idx="2">
                  <c:v>-1.83</c:v>
                </c:pt>
                <c:pt idx="3">
                  <c:v>-2.1800000000000002</c:v>
                </c:pt>
                <c:pt idx="4">
                  <c:v>-0.62</c:v>
                </c:pt>
              </c:numCache>
            </c:numRef>
          </c:val>
          <c:smooth val="0"/>
          <c:extLst>
            <c:ext xmlns:c16="http://schemas.microsoft.com/office/drawing/2014/chart" uri="{C3380CC4-5D6E-409C-BE32-E72D297353CC}">
              <c16:uniqueId val="{00000002-77FF-4836-8F5E-923F55474C5B}"/>
            </c:ext>
          </c:extLst>
        </c:ser>
        <c:dLbls>
          <c:showLegendKey val="0"/>
          <c:showVal val="0"/>
          <c:showCatName val="0"/>
          <c:showSerName val="0"/>
          <c:showPercent val="0"/>
          <c:showBubbleSize val="0"/>
        </c:dLbls>
        <c:marker val="1"/>
        <c:smooth val="0"/>
        <c:axId val="413017208"/>
        <c:axId val="204003464"/>
      </c:lineChart>
      <c:catAx>
        <c:axId val="413017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03464"/>
        <c:crosses val="autoZero"/>
        <c:auto val="1"/>
        <c:lblAlgn val="ctr"/>
        <c:lblOffset val="100"/>
        <c:tickLblSkip val="1"/>
        <c:tickMarkSkip val="1"/>
        <c:noMultiLvlLbl val="0"/>
      </c:catAx>
      <c:valAx>
        <c:axId val="20400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17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5.59</c:v>
                </c:pt>
                <c:pt idx="2">
                  <c:v>#N/A</c:v>
                </c:pt>
                <c:pt idx="3">
                  <c:v>5.77</c:v>
                </c:pt>
                <c:pt idx="4">
                  <c:v>#N/A</c:v>
                </c:pt>
                <c:pt idx="5">
                  <c:v>0.01</c:v>
                </c:pt>
                <c:pt idx="6">
                  <c:v>#N/A</c:v>
                </c:pt>
                <c:pt idx="7">
                  <c:v>0.01</c:v>
                </c:pt>
                <c:pt idx="8">
                  <c:v>#N/A</c:v>
                </c:pt>
                <c:pt idx="9">
                  <c:v>0.01</c:v>
                </c:pt>
              </c:numCache>
            </c:numRef>
          </c:val>
          <c:extLst>
            <c:ext xmlns:c16="http://schemas.microsoft.com/office/drawing/2014/chart" uri="{C3380CC4-5D6E-409C-BE32-E72D297353CC}">
              <c16:uniqueId val="{00000000-C517-49D0-9637-914B5906B2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17-49D0-9637-914B5906B22E}"/>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C517-49D0-9637-914B5906B22E}"/>
            </c:ext>
          </c:extLst>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3-C517-49D0-9637-914B5906B22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1.0900000000000001</c:v>
                </c:pt>
                <c:pt idx="2">
                  <c:v>#N/A</c:v>
                </c:pt>
                <c:pt idx="3">
                  <c:v>0.21</c:v>
                </c:pt>
                <c:pt idx="4">
                  <c:v>#N/A</c:v>
                </c:pt>
                <c:pt idx="5">
                  <c:v>0.12</c:v>
                </c:pt>
                <c:pt idx="6">
                  <c:v>#N/A</c:v>
                </c:pt>
                <c:pt idx="7">
                  <c:v>1.1299999999999999</c:v>
                </c:pt>
                <c:pt idx="8">
                  <c:v>#N/A</c:v>
                </c:pt>
                <c:pt idx="9">
                  <c:v>0.74</c:v>
                </c:pt>
              </c:numCache>
            </c:numRef>
          </c:val>
          <c:extLst>
            <c:ext xmlns:c16="http://schemas.microsoft.com/office/drawing/2014/chart" uri="{C3380CC4-5D6E-409C-BE32-E72D297353CC}">
              <c16:uniqueId val="{00000004-C517-49D0-9637-914B5906B22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0.4</c:v>
                </c:pt>
                <c:pt idx="4">
                  <c:v>#N/A</c:v>
                </c:pt>
                <c:pt idx="5">
                  <c:v>1.04</c:v>
                </c:pt>
                <c:pt idx="6">
                  <c:v>#N/A</c:v>
                </c:pt>
                <c:pt idx="7">
                  <c:v>0.59</c:v>
                </c:pt>
                <c:pt idx="8">
                  <c:v>#N/A</c:v>
                </c:pt>
                <c:pt idx="9">
                  <c:v>0.94</c:v>
                </c:pt>
              </c:numCache>
            </c:numRef>
          </c:val>
          <c:extLst>
            <c:ext xmlns:c16="http://schemas.microsoft.com/office/drawing/2014/chart" uri="{C3380CC4-5D6E-409C-BE32-E72D297353CC}">
              <c16:uniqueId val="{00000005-C517-49D0-9637-914B5906B22E}"/>
            </c:ext>
          </c:extLst>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1.18</c:v>
                </c:pt>
                <c:pt idx="2">
                  <c:v>#N/A</c:v>
                </c:pt>
                <c:pt idx="3">
                  <c:v>1.66</c:v>
                </c:pt>
                <c:pt idx="4">
                  <c:v>#N/A</c:v>
                </c:pt>
                <c:pt idx="5">
                  <c:v>1.67</c:v>
                </c:pt>
                <c:pt idx="6">
                  <c:v>#N/A</c:v>
                </c:pt>
                <c:pt idx="7">
                  <c:v>1.61</c:v>
                </c:pt>
                <c:pt idx="8">
                  <c:v>#N/A</c:v>
                </c:pt>
                <c:pt idx="9">
                  <c:v>1.71</c:v>
                </c:pt>
              </c:numCache>
            </c:numRef>
          </c:val>
          <c:extLst>
            <c:ext xmlns:c16="http://schemas.microsoft.com/office/drawing/2014/chart" uri="{C3380CC4-5D6E-409C-BE32-E72D297353CC}">
              <c16:uniqueId val="{00000006-C517-49D0-9637-914B5906B2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2.0299999999999998</c:v>
                </c:pt>
                <c:pt idx="2">
                  <c:v>#N/A</c:v>
                </c:pt>
                <c:pt idx="3">
                  <c:v>2.46</c:v>
                </c:pt>
                <c:pt idx="4">
                  <c:v>#N/A</c:v>
                </c:pt>
                <c:pt idx="5">
                  <c:v>2.2799999999999998</c:v>
                </c:pt>
                <c:pt idx="6">
                  <c:v>#N/A</c:v>
                </c:pt>
                <c:pt idx="7">
                  <c:v>2.02</c:v>
                </c:pt>
                <c:pt idx="8">
                  <c:v>#N/A</c:v>
                </c:pt>
                <c:pt idx="9">
                  <c:v>2.5099999999999998</c:v>
                </c:pt>
              </c:numCache>
            </c:numRef>
          </c:val>
          <c:extLst>
            <c:ext xmlns:c16="http://schemas.microsoft.com/office/drawing/2014/chart" uri="{C3380CC4-5D6E-409C-BE32-E72D297353CC}">
              <c16:uniqueId val="{00000007-C517-49D0-9637-914B5906B22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7.26</c:v>
                </c:pt>
                <c:pt idx="2">
                  <c:v>#N/A</c:v>
                </c:pt>
                <c:pt idx="3">
                  <c:v>7.33</c:v>
                </c:pt>
                <c:pt idx="4">
                  <c:v>#N/A</c:v>
                </c:pt>
                <c:pt idx="5">
                  <c:v>7.32</c:v>
                </c:pt>
                <c:pt idx="6">
                  <c:v>#N/A</c:v>
                </c:pt>
                <c:pt idx="7">
                  <c:v>6.91</c:v>
                </c:pt>
                <c:pt idx="8">
                  <c:v>#N/A</c:v>
                </c:pt>
                <c:pt idx="9">
                  <c:v>6.52</c:v>
                </c:pt>
              </c:numCache>
            </c:numRef>
          </c:val>
          <c:extLst>
            <c:ext xmlns:c16="http://schemas.microsoft.com/office/drawing/2014/chart" uri="{C3380CC4-5D6E-409C-BE32-E72D297353CC}">
              <c16:uniqueId val="{00000008-C517-49D0-9637-914B5906B2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9.19</c:v>
                </c:pt>
                <c:pt idx="2">
                  <c:v>#N/A</c:v>
                </c:pt>
                <c:pt idx="3">
                  <c:v>10.66</c:v>
                </c:pt>
                <c:pt idx="4">
                  <c:v>#N/A</c:v>
                </c:pt>
                <c:pt idx="5">
                  <c:v>12.42</c:v>
                </c:pt>
                <c:pt idx="6">
                  <c:v>#N/A</c:v>
                </c:pt>
                <c:pt idx="7">
                  <c:v>13.54</c:v>
                </c:pt>
                <c:pt idx="8">
                  <c:v>#N/A</c:v>
                </c:pt>
                <c:pt idx="9">
                  <c:v>14.3</c:v>
                </c:pt>
              </c:numCache>
            </c:numRef>
          </c:val>
          <c:extLst>
            <c:ext xmlns:c16="http://schemas.microsoft.com/office/drawing/2014/chart" uri="{C3380CC4-5D6E-409C-BE32-E72D297353CC}">
              <c16:uniqueId val="{00000009-C517-49D0-9637-914B5906B22E}"/>
            </c:ext>
          </c:extLst>
        </c:ser>
        <c:dLbls>
          <c:showLegendKey val="0"/>
          <c:showVal val="0"/>
          <c:showCatName val="0"/>
          <c:showSerName val="0"/>
          <c:showPercent val="0"/>
          <c:showBubbleSize val="0"/>
        </c:dLbls>
        <c:gapWidth val="150"/>
        <c:overlap val="100"/>
        <c:axId val="414819888"/>
        <c:axId val="414820272"/>
      </c:barChart>
      <c:catAx>
        <c:axId val="4148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820272"/>
        <c:crosses val="autoZero"/>
        <c:auto val="1"/>
        <c:lblAlgn val="ctr"/>
        <c:lblOffset val="100"/>
        <c:tickLblSkip val="1"/>
        <c:tickMarkSkip val="1"/>
        <c:noMultiLvlLbl val="0"/>
      </c:catAx>
      <c:valAx>
        <c:axId val="41482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819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20493</c:v>
                </c:pt>
                <c:pt idx="5">
                  <c:v>18822</c:v>
                </c:pt>
                <c:pt idx="8">
                  <c:v>18388</c:v>
                </c:pt>
                <c:pt idx="11">
                  <c:v>19072</c:v>
                </c:pt>
                <c:pt idx="14">
                  <c:v>19064</c:v>
                </c:pt>
              </c:numCache>
            </c:numRef>
          </c:val>
          <c:extLst>
            <c:ext xmlns:c16="http://schemas.microsoft.com/office/drawing/2014/chart" uri="{C3380CC4-5D6E-409C-BE32-E72D297353CC}">
              <c16:uniqueId val="{00000000-56AD-45F8-AAFA-08CFB8FF08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AD-45F8-AAFA-08CFB8FF08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285</c:v>
                </c:pt>
                <c:pt idx="3">
                  <c:v>294</c:v>
                </c:pt>
                <c:pt idx="6">
                  <c:v>190</c:v>
                </c:pt>
                <c:pt idx="9">
                  <c:v>162</c:v>
                </c:pt>
                <c:pt idx="12">
                  <c:v>157</c:v>
                </c:pt>
              </c:numCache>
            </c:numRef>
          </c:val>
          <c:extLst>
            <c:ext xmlns:c16="http://schemas.microsoft.com/office/drawing/2014/chart" uri="{C3380CC4-5D6E-409C-BE32-E72D297353CC}">
              <c16:uniqueId val="{00000002-56AD-45F8-AAFA-08CFB8FF08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51</c:v>
                </c:pt>
                <c:pt idx="6">
                  <c:v>50</c:v>
                </c:pt>
                <c:pt idx="9">
                  <c:v>51</c:v>
                </c:pt>
                <c:pt idx="12">
                  <c:v>96</c:v>
                </c:pt>
              </c:numCache>
            </c:numRef>
          </c:val>
          <c:extLst>
            <c:ext xmlns:c16="http://schemas.microsoft.com/office/drawing/2014/chart" uri="{C3380CC4-5D6E-409C-BE32-E72D297353CC}">
              <c16:uniqueId val="{00000003-56AD-45F8-AAFA-08CFB8FF08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5754</c:v>
                </c:pt>
                <c:pt idx="3">
                  <c:v>5839</c:v>
                </c:pt>
                <c:pt idx="6">
                  <c:v>5292</c:v>
                </c:pt>
                <c:pt idx="9">
                  <c:v>5005</c:v>
                </c:pt>
                <c:pt idx="12">
                  <c:v>4934</c:v>
                </c:pt>
              </c:numCache>
            </c:numRef>
          </c:val>
          <c:extLst>
            <c:ext xmlns:c16="http://schemas.microsoft.com/office/drawing/2014/chart" uri="{C3380CC4-5D6E-409C-BE32-E72D297353CC}">
              <c16:uniqueId val="{00000004-56AD-45F8-AAFA-08CFB8FF08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AD-45F8-AAFA-08CFB8FF08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AD-45F8-AAFA-08CFB8FF08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16370</c:v>
                </c:pt>
                <c:pt idx="3">
                  <c:v>14313</c:v>
                </c:pt>
                <c:pt idx="6">
                  <c:v>13894</c:v>
                </c:pt>
                <c:pt idx="9">
                  <c:v>15629</c:v>
                </c:pt>
                <c:pt idx="12">
                  <c:v>15713</c:v>
                </c:pt>
              </c:numCache>
            </c:numRef>
          </c:val>
          <c:extLst>
            <c:ext xmlns:c16="http://schemas.microsoft.com/office/drawing/2014/chart" uri="{C3380CC4-5D6E-409C-BE32-E72D297353CC}">
              <c16:uniqueId val="{00000007-56AD-45F8-AAFA-08CFB8FF08AF}"/>
            </c:ext>
          </c:extLst>
        </c:ser>
        <c:dLbls>
          <c:showLegendKey val="0"/>
          <c:showVal val="0"/>
          <c:showCatName val="0"/>
          <c:showSerName val="0"/>
          <c:showPercent val="0"/>
          <c:showBubbleSize val="0"/>
        </c:dLbls>
        <c:gapWidth val="100"/>
        <c:overlap val="100"/>
        <c:axId val="414979552"/>
        <c:axId val="41498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1966</c:v>
                </c:pt>
                <c:pt idx="2">
                  <c:v>#N/A</c:v>
                </c:pt>
                <c:pt idx="3">
                  <c:v>#N/A</c:v>
                </c:pt>
                <c:pt idx="4">
                  <c:v>1675</c:v>
                </c:pt>
                <c:pt idx="5">
                  <c:v>#N/A</c:v>
                </c:pt>
                <c:pt idx="6">
                  <c:v>#N/A</c:v>
                </c:pt>
                <c:pt idx="7">
                  <c:v>1038</c:v>
                </c:pt>
                <c:pt idx="8">
                  <c:v>#N/A</c:v>
                </c:pt>
                <c:pt idx="9">
                  <c:v>#N/A</c:v>
                </c:pt>
                <c:pt idx="10">
                  <c:v>1775</c:v>
                </c:pt>
                <c:pt idx="11">
                  <c:v>#N/A</c:v>
                </c:pt>
                <c:pt idx="12">
                  <c:v>#N/A</c:v>
                </c:pt>
                <c:pt idx="13">
                  <c:v>1836</c:v>
                </c:pt>
                <c:pt idx="14">
                  <c:v>#N/A</c:v>
                </c:pt>
              </c:numCache>
            </c:numRef>
          </c:val>
          <c:smooth val="0"/>
          <c:extLst>
            <c:ext xmlns:c16="http://schemas.microsoft.com/office/drawing/2014/chart" uri="{C3380CC4-5D6E-409C-BE32-E72D297353CC}">
              <c16:uniqueId val="{00000008-56AD-45F8-AAFA-08CFB8FF08AF}"/>
            </c:ext>
          </c:extLst>
        </c:ser>
        <c:dLbls>
          <c:showLegendKey val="0"/>
          <c:showVal val="0"/>
          <c:showCatName val="0"/>
          <c:showSerName val="0"/>
          <c:showPercent val="0"/>
          <c:showBubbleSize val="0"/>
        </c:dLbls>
        <c:marker val="1"/>
        <c:smooth val="0"/>
        <c:axId val="414979552"/>
        <c:axId val="414981120"/>
      </c:lineChart>
      <c:catAx>
        <c:axId val="4149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981120"/>
        <c:crosses val="autoZero"/>
        <c:auto val="1"/>
        <c:lblAlgn val="ctr"/>
        <c:lblOffset val="100"/>
        <c:tickLblSkip val="1"/>
        <c:tickMarkSkip val="1"/>
        <c:noMultiLvlLbl val="0"/>
      </c:catAx>
      <c:valAx>
        <c:axId val="41498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160523</c:v>
                </c:pt>
                <c:pt idx="5">
                  <c:v>161840</c:v>
                </c:pt>
                <c:pt idx="8">
                  <c:v>167036</c:v>
                </c:pt>
                <c:pt idx="11">
                  <c:v>163743</c:v>
                </c:pt>
                <c:pt idx="14">
                  <c:v>162553</c:v>
                </c:pt>
              </c:numCache>
            </c:numRef>
          </c:val>
          <c:extLst>
            <c:ext xmlns:c16="http://schemas.microsoft.com/office/drawing/2014/chart" uri="{C3380CC4-5D6E-409C-BE32-E72D297353CC}">
              <c16:uniqueId val="{00000000-CFE1-4DBC-9C9F-11A791B035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23548</c:v>
                </c:pt>
                <c:pt idx="5">
                  <c:v>23209</c:v>
                </c:pt>
                <c:pt idx="8">
                  <c:v>25659</c:v>
                </c:pt>
                <c:pt idx="11">
                  <c:v>27798</c:v>
                </c:pt>
                <c:pt idx="14">
                  <c:v>28837</c:v>
                </c:pt>
              </c:numCache>
            </c:numRef>
          </c:val>
          <c:extLst>
            <c:ext xmlns:c16="http://schemas.microsoft.com/office/drawing/2014/chart" uri="{C3380CC4-5D6E-409C-BE32-E72D297353CC}">
              <c16:uniqueId val="{00000001-CFE1-4DBC-9C9F-11A791B035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32928</c:v>
                </c:pt>
                <c:pt idx="5">
                  <c:v>31961</c:v>
                </c:pt>
                <c:pt idx="8">
                  <c:v>31502</c:v>
                </c:pt>
                <c:pt idx="11">
                  <c:v>26172</c:v>
                </c:pt>
                <c:pt idx="14">
                  <c:v>26492</c:v>
                </c:pt>
              </c:numCache>
            </c:numRef>
          </c:val>
          <c:extLst>
            <c:ext xmlns:c16="http://schemas.microsoft.com/office/drawing/2014/chart" uri="{C3380CC4-5D6E-409C-BE32-E72D297353CC}">
              <c16:uniqueId val="{00000002-CFE1-4DBC-9C9F-11A791B035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E1-4DBC-9C9F-11A791B035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E1-4DBC-9C9F-11A791B035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2160</c:v>
                </c:pt>
                <c:pt idx="3">
                  <c:v>2053</c:v>
                </c:pt>
                <c:pt idx="6">
                  <c:v>817</c:v>
                </c:pt>
                <c:pt idx="9">
                  <c:v>907</c:v>
                </c:pt>
                <c:pt idx="12">
                  <c:v>1467</c:v>
                </c:pt>
              </c:numCache>
            </c:numRef>
          </c:val>
          <c:extLst>
            <c:ext xmlns:c16="http://schemas.microsoft.com/office/drawing/2014/chart" uri="{C3380CC4-5D6E-409C-BE32-E72D297353CC}">
              <c16:uniqueId val="{00000005-CFE1-4DBC-9C9F-11A791B035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22278</c:v>
                </c:pt>
                <c:pt idx="3">
                  <c:v>21584</c:v>
                </c:pt>
                <c:pt idx="6">
                  <c:v>22502</c:v>
                </c:pt>
                <c:pt idx="9">
                  <c:v>22796</c:v>
                </c:pt>
                <c:pt idx="12">
                  <c:v>22262</c:v>
                </c:pt>
              </c:numCache>
            </c:numRef>
          </c:val>
          <c:extLst>
            <c:ext xmlns:c16="http://schemas.microsoft.com/office/drawing/2014/chart" uri="{C3380CC4-5D6E-409C-BE32-E72D297353CC}">
              <c16:uniqueId val="{00000006-CFE1-4DBC-9C9F-11A791B035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301</c:v>
                </c:pt>
                <c:pt idx="3">
                  <c:v>282</c:v>
                </c:pt>
                <c:pt idx="6">
                  <c:v>739</c:v>
                </c:pt>
                <c:pt idx="9">
                  <c:v>4895</c:v>
                </c:pt>
                <c:pt idx="12">
                  <c:v>10935</c:v>
                </c:pt>
              </c:numCache>
            </c:numRef>
          </c:val>
          <c:extLst>
            <c:ext xmlns:c16="http://schemas.microsoft.com/office/drawing/2014/chart" uri="{C3380CC4-5D6E-409C-BE32-E72D297353CC}">
              <c16:uniqueId val="{00000007-CFE1-4DBC-9C9F-11A791B035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68361</c:v>
                </c:pt>
                <c:pt idx="3">
                  <c:v>66500</c:v>
                </c:pt>
                <c:pt idx="6">
                  <c:v>58304</c:v>
                </c:pt>
                <c:pt idx="9">
                  <c:v>55512</c:v>
                </c:pt>
                <c:pt idx="12">
                  <c:v>52015</c:v>
                </c:pt>
              </c:numCache>
            </c:numRef>
          </c:val>
          <c:extLst>
            <c:ext xmlns:c16="http://schemas.microsoft.com/office/drawing/2014/chart" uri="{C3380CC4-5D6E-409C-BE32-E72D297353CC}">
              <c16:uniqueId val="{00000008-CFE1-4DBC-9C9F-11A791B035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3988</c:v>
                </c:pt>
                <c:pt idx="3">
                  <c:v>3815</c:v>
                </c:pt>
                <c:pt idx="6">
                  <c:v>4369</c:v>
                </c:pt>
                <c:pt idx="9">
                  <c:v>4632</c:v>
                </c:pt>
                <c:pt idx="12">
                  <c:v>4411</c:v>
                </c:pt>
              </c:numCache>
            </c:numRef>
          </c:val>
          <c:extLst>
            <c:ext xmlns:c16="http://schemas.microsoft.com/office/drawing/2014/chart" uri="{C3380CC4-5D6E-409C-BE32-E72D297353CC}">
              <c16:uniqueId val="{00000009-CFE1-4DBC-9C9F-11A791B035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140882</c:v>
                </c:pt>
                <c:pt idx="3">
                  <c:v>150598</c:v>
                </c:pt>
                <c:pt idx="6">
                  <c:v>161827</c:v>
                </c:pt>
                <c:pt idx="9">
                  <c:v>162233</c:v>
                </c:pt>
                <c:pt idx="12">
                  <c:v>158797</c:v>
                </c:pt>
              </c:numCache>
            </c:numRef>
          </c:val>
          <c:extLst>
            <c:ext xmlns:c16="http://schemas.microsoft.com/office/drawing/2014/chart" uri="{C3380CC4-5D6E-409C-BE32-E72D297353CC}">
              <c16:uniqueId val="{0000000A-CFE1-4DBC-9C9F-11A791B03547}"/>
            </c:ext>
          </c:extLst>
        </c:ser>
        <c:dLbls>
          <c:showLegendKey val="0"/>
          <c:showVal val="0"/>
          <c:showCatName val="0"/>
          <c:showSerName val="0"/>
          <c:showPercent val="0"/>
          <c:showBubbleSize val="0"/>
        </c:dLbls>
        <c:gapWidth val="100"/>
        <c:overlap val="100"/>
        <c:axId val="414978768"/>
        <c:axId val="41498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20971</c:v>
                </c:pt>
                <c:pt idx="2">
                  <c:v>#N/A</c:v>
                </c:pt>
                <c:pt idx="3">
                  <c:v>#N/A</c:v>
                </c:pt>
                <c:pt idx="4">
                  <c:v>27822</c:v>
                </c:pt>
                <c:pt idx="5">
                  <c:v>#N/A</c:v>
                </c:pt>
                <c:pt idx="6">
                  <c:v>#N/A</c:v>
                </c:pt>
                <c:pt idx="7">
                  <c:v>24361</c:v>
                </c:pt>
                <c:pt idx="8">
                  <c:v>#N/A</c:v>
                </c:pt>
                <c:pt idx="9">
                  <c:v>#N/A</c:v>
                </c:pt>
                <c:pt idx="10">
                  <c:v>33262</c:v>
                </c:pt>
                <c:pt idx="11">
                  <c:v>#N/A</c:v>
                </c:pt>
                <c:pt idx="12">
                  <c:v>#N/A</c:v>
                </c:pt>
                <c:pt idx="13">
                  <c:v>32006</c:v>
                </c:pt>
                <c:pt idx="14">
                  <c:v>#N/A</c:v>
                </c:pt>
              </c:numCache>
            </c:numRef>
          </c:val>
          <c:smooth val="0"/>
          <c:extLst>
            <c:ext xmlns:c16="http://schemas.microsoft.com/office/drawing/2014/chart" uri="{C3380CC4-5D6E-409C-BE32-E72D297353CC}">
              <c16:uniqueId val="{0000000B-CFE1-4DBC-9C9F-11A791B03547}"/>
            </c:ext>
          </c:extLst>
        </c:ser>
        <c:dLbls>
          <c:showLegendKey val="0"/>
          <c:showVal val="0"/>
          <c:showCatName val="0"/>
          <c:showSerName val="0"/>
          <c:showPercent val="0"/>
          <c:showBubbleSize val="0"/>
        </c:dLbls>
        <c:marker val="1"/>
        <c:smooth val="0"/>
        <c:axId val="414978768"/>
        <c:axId val="414982688"/>
      </c:lineChart>
      <c:catAx>
        <c:axId val="41497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982688"/>
        <c:crosses val="autoZero"/>
        <c:auto val="1"/>
        <c:lblAlgn val="ctr"/>
        <c:lblOffset val="100"/>
        <c:tickLblSkip val="1"/>
        <c:tickMarkSkip val="1"/>
        <c:noMultiLvlLbl val="0"/>
      </c:catAx>
      <c:valAx>
        <c:axId val="4149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7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15951</c:v>
                </c:pt>
                <c:pt idx="1">
                  <c:v>15253</c:v>
                </c:pt>
                <c:pt idx="2">
                  <c:v>15149</c:v>
                </c:pt>
              </c:numCache>
            </c:numRef>
          </c:val>
          <c:extLst>
            <c:ext xmlns:c16="http://schemas.microsoft.com/office/drawing/2014/chart" uri="{C3380CC4-5D6E-409C-BE32-E72D297353CC}">
              <c16:uniqueId val="{00000000-A2E6-4A3F-9259-7C24E57E70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4114</c:v>
                </c:pt>
                <c:pt idx="1">
                  <c:v>4119</c:v>
                </c:pt>
                <c:pt idx="2">
                  <c:v>4125</c:v>
                </c:pt>
              </c:numCache>
            </c:numRef>
          </c:val>
          <c:extLst>
            <c:ext xmlns:c16="http://schemas.microsoft.com/office/drawing/2014/chart" uri="{C3380CC4-5D6E-409C-BE32-E72D297353CC}">
              <c16:uniqueId val="{00000001-A2E6-4A3F-9259-7C24E57E70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14336</c:v>
                </c:pt>
                <c:pt idx="1">
                  <c:v>13966</c:v>
                </c:pt>
                <c:pt idx="2">
                  <c:v>13868</c:v>
                </c:pt>
              </c:numCache>
            </c:numRef>
          </c:val>
          <c:extLst>
            <c:ext xmlns:c16="http://schemas.microsoft.com/office/drawing/2014/chart" uri="{C3380CC4-5D6E-409C-BE32-E72D297353CC}">
              <c16:uniqueId val="{00000002-A2E6-4A3F-9259-7C24E57E705B}"/>
            </c:ext>
          </c:extLst>
        </c:ser>
        <c:dLbls>
          <c:showLegendKey val="0"/>
          <c:showVal val="0"/>
          <c:showCatName val="0"/>
          <c:showSerName val="0"/>
          <c:showPercent val="0"/>
          <c:showBubbleSize val="0"/>
        </c:dLbls>
        <c:gapWidth val="120"/>
        <c:overlap val="100"/>
        <c:axId val="414983080"/>
        <c:axId val="414980336"/>
      </c:barChart>
      <c:catAx>
        <c:axId val="41498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980336"/>
        <c:crosses val="autoZero"/>
        <c:auto val="1"/>
        <c:lblAlgn val="ctr"/>
        <c:lblOffset val="100"/>
        <c:tickLblSkip val="1"/>
        <c:tickMarkSkip val="1"/>
        <c:noMultiLvlLbl val="0"/>
      </c:catAx>
      <c:valAx>
        <c:axId val="414980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98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{730578EC-F9BC-42B6-9ACB-45F6A351D41A}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996-41B4-92B4-A4A102E931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{EA8FE437-1A38-49FB-ACEE-EC7CDC300D19}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6-41B4-92B4-A4A102E931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{E6A70B6E-CB1C-4B47-B2D4-7EEF668D01E4}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6-41B4-92B4-A4A102E931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{51E44430-E979-4AA8-B1FD-FE975B6BA1A6}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6-41B4-92B4-A4A102E931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{0891C9CA-F567-41B5-A34C-376477FB5356}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6-41B4-92B4-A4A102E931CC}"/>
                </c:ext>
              </c:extLst>
            </c:dLbl>
            <c:dLbl>
              <c:idx val="8"/>
              <c:layout>
                <c:manualLayout>
                  <c:x val="-2.7070447203257766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{989509E6-FBA2-4F41-BA80-95AD6D484D92}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996-41B4-92B4-A4A102E931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{FE0E7ED3-98E5-4725-8256-8483EFD4206A}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996-41B4-92B4-A4A102E931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{AA962A5F-C5CA-481A-8A02-4137343B3FCA}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996-41B4-92B4-A4A102E931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{AEB52EAA-D253-4E8F-BC9A-4C227FD2F097}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996-41B4-92B4-A4A102E931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61</c:v>
                </c:pt>
                <c:pt idx="24">
                  <c:v>62.1</c:v>
                </c:pt>
                <c:pt idx="32">
                  <c:v>63.6</c:v>
                </c:pt>
              </c:numCache>
            </c:numRef>
          </c:xVal>
          <c:yVal>
            <c:numRef>
              <c:f>公会計指標分析・財政指標組合せ分析表!$BP$51:$DC$51</c:f>
              <c:numCache>
                <c:formatCode>#,##0.0;"▲ "#,##0.0</c:formatCode>
                <c:ptCount val="40"/>
                <c:pt idx="8">
                  <c:v>37.700000000000003</c:v>
                </c:pt>
                <c:pt idx="16">
                  <c:v>33.799999999999997</c:v>
                </c:pt>
                <c:pt idx="24">
                  <c:v>46.2</c:v>
                </c:pt>
                <c:pt idx="32">
                  <c:v>44</c:v>
                </c:pt>
              </c:numCache>
            </c:numRef>
          </c:yVal>
          <c:smooth val="0"/>
          <c:extLst>
            <c:ext xmlns:c16="http://schemas.microsoft.com/office/drawing/2014/chart" uri="{C3380CC4-5D6E-409C-BE32-E72D297353CC}">
              <c16:uniqueId val="{00000009-C996-41B4-92B4-A4A102E931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{758286C0-E5D5-43C9-93A6-D43A084BAA9D}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996-41B4-92B4-A4A102E931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{C61A53DD-DF19-466D-AB6A-E133C7EBCA51}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6-41B4-92B4-A4A102E931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{505F97AB-D5E4-4D7B-B4ED-DE6442D79BA6}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6-41B4-92B4-A4A102E931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{06E17107-2EB1-4376-9E94-5A51903CE00B}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6-41B4-92B4-A4A102E931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{2492882C-159F-40F7-A26D-F0F85ADFADAA}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6-41B4-92B4-A4A102E931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{A74AE38E-D259-4AB8-8042-79222F284ABD}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996-41B4-92B4-A4A102E931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{9256609B-6CDA-4CD9-9D4A-A07B6C37BD4A}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996-41B4-92B4-A4A102E931CC}"/>
                </c:ext>
              </c:extLst>
            </c:dLbl>
            <c:dLbl>
              <c:idx val="24"/>
              <c:layout>
                <c:manualLayout>
                  <c:x val="-3.721995373588687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{5FA4F392-3028-4ABD-B6C5-9A7DC416D10F}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996-41B4-92B4-A4A102E931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{F24AAFAF-668B-4D43-BAF6-C35BCD188472}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996-41B4-92B4-A4A102E931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C996-41B4-92B4-A4A102E931CC}"/>
            </c:ext>
          </c:extLst>
        </c:ser>
        <c:dLbls>
          <c:showLegendKey val="0"/>
          <c:showVal val="1"/>
          <c:showCatName val="0"/>
          <c:showSerName val="0"/>
          <c:showPercent val="0"/>
          <c:showBubbleSize val="0"/>
        </c:dLbls>
        <c:axId val="414976024"/>
        <c:axId val="414977200"/>
      </c:scatterChart>
      <c:valAx>
        <c:axId val="414976024"/>
        <c:scaling>
          <c:orientation val="minMax"/>
          <c:max val="6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977200"/>
        <c:crosses val="autoZero"/>
        <c:crossBetween val="midCat"/>
      </c:valAx>
      <c:valAx>
        <c:axId val="414977200"/>
        <c:scaling>
          <c:orientation val="minMax"/>
          <c:max val="4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976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{2E37EC66-005A-46C4-83D8-0E0BDD2FDD77}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12-44EC-B5FC-F558728D20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{2576198F-6BC4-45FA-9802-A2718D1A80AF}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12-44EC-B5FC-F558728D20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{900763D4-218A-4E6E-A464-8A08CC18E798}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12-44EC-B5FC-F558728D20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{B466AD7C-A55E-42CC-96A9-099CA64FB9A9}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12-44EC-B5FC-F558728D20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{054D3026-BE50-4309-BC81-466FB4053D59}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12-44EC-B5FC-F558728D208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{6FE597AE-42D6-47BB-A531-521294E3B502}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12-44EC-B5FC-F558728D208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{795893F0-5AFB-4AD0-9360-2B41C9A55C1D}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12-44EC-B5FC-F558728D208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{0A223CE2-BD4D-4EAC-BBCB-0E1C83134120}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12-44EC-B5FC-F558728D208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{AD3338C0-7DD2-4D40-A91B-BE7E2B338AED}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12-44EC-B5FC-F558728D20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3.4</c:v>
                </c:pt>
                <c:pt idx="16">
                  <c:v>2.1</c:v>
                </c:pt>
                <c:pt idx="24">
                  <c:v>2</c:v>
                </c:pt>
                <c:pt idx="32">
                  <c:v>2.1</c:v>
                </c:pt>
              </c:numCache>
            </c:numRef>
          </c:xVal>
          <c:yVal>
            <c:numRef>
              <c:f>公会計指標分析・財政指標組合せ分析表!$BP$73:$DC$73</c:f>
              <c:numCache>
                <c:formatCode>#,##0.0;"▲ "#,##0.0</c:formatCode>
                <c:ptCount val="40"/>
                <c:pt idx="0">
                  <c:v>28.2</c:v>
                </c:pt>
                <c:pt idx="8">
                  <c:v>37.700000000000003</c:v>
                </c:pt>
                <c:pt idx="16">
                  <c:v>33.799999999999997</c:v>
                </c:pt>
                <c:pt idx="24">
                  <c:v>46.2</c:v>
                </c:pt>
                <c:pt idx="32">
                  <c:v>44</c:v>
                </c:pt>
              </c:numCache>
            </c:numRef>
          </c:yVal>
          <c:smooth val="0"/>
          <c:extLst>
            <c:ext xmlns:c16="http://schemas.microsoft.com/office/drawing/2014/chart" uri="{C3380CC4-5D6E-409C-BE32-E72D297353CC}">
              <c16:uniqueId val="{00000009-5A12-44EC-B5FC-F558728D20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{BE81D57E-2362-450B-ADDE-3BFA4B8FCF75}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12-44EC-B5FC-F558728D20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{60B0F749-516B-4108-A3E0-FDEC60EBF3B3}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12-44EC-B5FC-F558728D20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{5CAC1186-F3BF-40B6-A556-5F5356C33F7D}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12-44EC-B5FC-F558728D20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{0231F19A-7689-470A-82E5-9FB0075E461F}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12-44EC-B5FC-F558728D20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{FA4D9C73-9DA4-4161-B7FE-5491ECC7C4E4}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12-44EC-B5FC-F558728D208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{0404FCC7-FE3D-4021-ACBB-FD0F147FF052}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12-44EC-B5FC-F558728D208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{AC0AA40D-0B72-4F9D-A830-4124DA7D458D}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12-44EC-B5FC-F558728D208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{F058D5C6-5509-4421-9F28-319664555637}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12-44EC-B5FC-F558728D208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{483E63F1-E19F-4A90-B06C-B603FB68EB7B}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12-44EC-B5FC-F558728D20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5A12-44EC-B5FC-F558728D2089}"/>
            </c:ext>
          </c:extLst>
        </c:ser>
        <c:dLbls>
          <c:showLegendKey val="0"/>
          <c:showVal val="1"/>
          <c:showCatName val="0"/>
          <c:showSerName val="0"/>
          <c:showPercent val="0"/>
          <c:showBubbleSize val="0"/>
        </c:dLbls>
        <c:axId val="416197568"/>
        <c:axId val="416199920"/>
      </c:scatterChart>
      <c:valAx>
        <c:axId val="416197568"/>
        <c:scaling>
          <c:orientation val="minMax"/>
          <c:max val="7.8"/>
          <c:min val="1.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6199920"/>
        <c:crosses val="autoZero"/>
        <c:crossBetween val="midCat"/>
      </c:valAx>
      <c:valAx>
        <c:axId val="416199920"/>
        <c:scaling>
          <c:orientation val="minMax"/>
          <c:max val="51"/>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6197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年度までは類似団体とほぼ同程度の数値であったが、平成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月及び平成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月の市町村合併を経て市域、人口が増加する一方、市税収入が伸び悩み、数値が悪化した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年度の法人税率引下げに伴う法人市民税の減少や、合併特例債元利償還金の増などによる公債費の増加等があったが、大きな変動に至らず、横ばいとなった。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今後も、長野県地方税滞納整理機構の活用などによる市税の収納向上や公共施設の統廃合・長寿命化、事務事業の見直しを計画的に進め、財政基盤の強化に努める。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41</xdr:row>
      <xdr:rowOff>170039</xdr:rowOff>
    </xdr:to>
    <xdr:cxnSp macro="">
      <xdr:nvCxnSpPr>
        <xdr:cNvPr id="69" name="直線コネクタ 68"/>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xdr:cNvCxnSpPr/>
      </xdr:nvCxnSpPr>
      <xdr:spPr>
        <a:xfrm flipV="1">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65617</xdr:rowOff>
    </xdr:to>
    <xdr:cxnSp macro="">
      <xdr:nvCxnSpPr>
        <xdr:cNvPr id="78" name="直線コネクタ 77"/>
        <xdr:cNvCxnSpPr/>
      </xdr:nvCxnSpPr>
      <xdr:spPr>
        <a:xfrm flipV="1">
          <a:off x="1447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91316</xdr:rowOff>
    </xdr:from>
    <xdr:ext cx="762000" cy="259045"/>
    <xdr:sp macro="" textlink="">
      <xdr:nvSpPr>
        <xdr:cNvPr id="89"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年度にかけては、地方交付税における合併算定替の段階的縮減による減少等に伴い、分母となる経常一般財源総額が減少してきたことから４年間で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年度は、市税、地方消費税交付金、地方交付税等の増加に伴い、分母となる経常一般財源総額が増加したことから、経常収支比率は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類似団体平均値からは、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た状態ではあるが、引き続き人件費、公債費、物件費などの経常経費の抑制に努めるとともに、市税の収納向上のほか、未利用財産の貸付・売却、有料広告収入の促進、使用料など利用者負担の適正化を図り、経常収入の増加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126238</xdr:rowOff>
    </xdr:to>
    <xdr:cxnSp macro="">
      <xdr:nvCxnSpPr>
        <xdr:cNvPr id="130" name="直線コネクタ 129"/>
        <xdr:cNvCxnSpPr/>
      </xdr:nvCxnSpPr>
      <xdr:spPr>
        <a:xfrm flipV="1">
          <a:off x="4114800" y="110266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126238</xdr:rowOff>
    </xdr:to>
    <xdr:cxnSp macro="">
      <xdr:nvCxnSpPr>
        <xdr:cNvPr id="133" name="直線コネクタ 132"/>
        <xdr:cNvCxnSpPr/>
      </xdr:nvCxnSpPr>
      <xdr:spPr>
        <a:xfrm>
          <a:off x="3225800" y="110266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53848</xdr:rowOff>
    </xdr:to>
    <xdr:cxnSp macro="">
      <xdr:nvCxnSpPr>
        <xdr:cNvPr id="136" name="直線コネクタ 135"/>
        <xdr:cNvCxnSpPr/>
      </xdr:nvCxnSpPr>
      <xdr:spPr>
        <a:xfrm>
          <a:off x="2336800" y="108722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70866</xdr:rowOff>
    </xdr:to>
    <xdr:cxnSp macro="">
      <xdr:nvCxnSpPr>
        <xdr:cNvPr id="139" name="直線コネクタ 138"/>
        <xdr:cNvCxnSpPr/>
      </xdr:nvCxnSpPr>
      <xdr:spPr>
        <a:xfrm>
          <a:off x="1447800" y="107708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50" name="財政構造の弾力性該当値テキスト"/>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15765</xdr:rowOff>
    </xdr:from>
    <xdr:ext cx="736600" cy="259045"/>
    <xdr:sp macro="" textlink="">
      <xdr:nvSpPr>
        <xdr:cNvPr id="152" name="テキスト ボックス 151"/>
        <xdr:cNvSpPr txBox="1"/>
      </xdr:nvSpPr>
      <xdr:spPr>
        <a:xfrm>
          <a:off x="3733800" y="108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131843</xdr:rowOff>
    </xdr:from>
    <xdr:ext cx="762000" cy="259045"/>
    <xdr:sp macro="" textlink="">
      <xdr:nvSpPr>
        <xdr:cNvPr id="156" name="テキスト ボックス 155"/>
        <xdr:cNvSpPr txBox="1"/>
      </xdr:nvSpPr>
      <xdr:spPr>
        <a:xfrm>
          <a:off x="1955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8" name="テキスト ボックス 15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人件費は、長野市定員適正化計画に基づく職員数の削減、外部委託の推進などにより総人件費の抑制に取組んでおり、平成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年度においては、退職手当の減等により、前年度と比較して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％減少、物件費は、清掃センター管理運営委託費の減等により、前年度と比較して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一方、人口は前年度比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人減となる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378,025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人で、人口の減少傾向が顕著になりつつあり、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年度の人口一人当たりの人件費・物件費等は、前年度より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引き続き、人件費の抑制を図るとともに、公共施設等総合管理計画に基づき施設維持管理経費の削減に努めていく。</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59224</xdr:rowOff>
    </xdr:from>
    <xdr:to>
      <xdr:col>23</xdr:col>
      <xdr:colOff>133350</xdr:colOff>
      <xdr:row>82</xdr:row>
      <xdr:rowOff>61354</xdr:rowOff>
    </xdr:to>
    <xdr:cxnSp macro="">
      <xdr:nvCxnSpPr>
        <xdr:cNvPr id="193" name="直線コネクタ 192"/>
        <xdr:cNvCxnSpPr/>
      </xdr:nvCxnSpPr>
      <xdr:spPr>
        <a:xfrm>
          <a:off x="4114800" y="14118124"/>
          <a:ext cx="8382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59224</xdr:rowOff>
    </xdr:from>
    <xdr:to>
      <xdr:col>19</xdr:col>
      <xdr:colOff>133350</xdr:colOff>
      <xdr:row>82</xdr:row>
      <xdr:rowOff>91101</xdr:rowOff>
    </xdr:to>
    <xdr:cxnSp macro="">
      <xdr:nvCxnSpPr>
        <xdr:cNvPr id="196" name="直線コネクタ 195"/>
        <xdr:cNvCxnSpPr/>
      </xdr:nvCxnSpPr>
      <xdr:spPr>
        <a:xfrm flipV="1">
          <a:off x="3225800" y="1411812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46930</xdr:rowOff>
    </xdr:from>
    <xdr:to>
      <xdr:col>15</xdr:col>
      <xdr:colOff>82550</xdr:colOff>
      <xdr:row>82</xdr:row>
      <xdr:rowOff>91101</xdr:rowOff>
    </xdr:to>
    <xdr:cxnSp macro="">
      <xdr:nvCxnSpPr>
        <xdr:cNvPr id="199" name="直線コネクタ 198"/>
        <xdr:cNvCxnSpPr/>
      </xdr:nvCxnSpPr>
      <xdr:spPr>
        <a:xfrm>
          <a:off x="2336800" y="14105830"/>
          <a:ext cx="889000" cy="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10427</xdr:rowOff>
    </xdr:from>
    <xdr:to>
      <xdr:col>11</xdr:col>
      <xdr:colOff>31750</xdr:colOff>
      <xdr:row>82</xdr:row>
      <xdr:rowOff>46930</xdr:rowOff>
    </xdr:to>
    <xdr:cxnSp macro="">
      <xdr:nvCxnSpPr>
        <xdr:cNvPr id="202" name="直線コネクタ 201"/>
        <xdr:cNvCxnSpPr/>
      </xdr:nvCxnSpPr>
      <xdr:spPr>
        <a:xfrm>
          <a:off x="1447800" y="14069327"/>
          <a:ext cx="889000" cy="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10554</xdr:rowOff>
    </xdr:from>
    <xdr:to>
      <xdr:col>23</xdr:col>
      <xdr:colOff>184150</xdr:colOff>
      <xdr:row>82</xdr:row>
      <xdr:rowOff>112154</xdr:rowOff>
    </xdr:to>
    <xdr:sp macro="" textlink="">
      <xdr:nvSpPr>
        <xdr:cNvPr id="212" name="楕円 211"/>
        <xdr:cNvSpPr/>
      </xdr:nvSpPr>
      <xdr:spPr>
        <a:xfrm>
          <a:off x="4902200" y="140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154081</xdr:rowOff>
    </xdr:from>
    <xdr:ext cx="762000" cy="259045"/>
    <xdr:sp macro="" textlink="">
      <xdr:nvSpPr>
        <xdr:cNvPr id="213" name="人件費・物件費等の状況該当値テキスト"/>
        <xdr:cNvSpPr txBox="1"/>
      </xdr:nvSpPr>
      <xdr:spPr>
        <a:xfrm>
          <a:off x="5041900" y="1404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8424</xdr:rowOff>
    </xdr:from>
    <xdr:to>
      <xdr:col>19</xdr:col>
      <xdr:colOff>184150</xdr:colOff>
      <xdr:row>82</xdr:row>
      <xdr:rowOff>110024</xdr:rowOff>
    </xdr:to>
    <xdr:sp macro="" textlink="">
      <xdr:nvSpPr>
        <xdr:cNvPr id="214" name="楕円 213"/>
        <xdr:cNvSpPr/>
      </xdr:nvSpPr>
      <xdr:spPr>
        <a:xfrm>
          <a:off x="4064000" y="140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94801</xdr:rowOff>
    </xdr:from>
    <xdr:ext cx="736600" cy="259045"/>
    <xdr:sp macro="" textlink="">
      <xdr:nvSpPr>
        <xdr:cNvPr id="215" name="テキスト ボックス 214"/>
        <xdr:cNvSpPr txBox="1"/>
      </xdr:nvSpPr>
      <xdr:spPr>
        <a:xfrm>
          <a:off x="3733800" y="141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40301</xdr:rowOff>
    </xdr:from>
    <xdr:to>
      <xdr:col>15</xdr:col>
      <xdr:colOff>133350</xdr:colOff>
      <xdr:row>82</xdr:row>
      <xdr:rowOff>141901</xdr:rowOff>
    </xdr:to>
    <xdr:sp macro="" textlink="">
      <xdr:nvSpPr>
        <xdr:cNvPr id="216" name="楕円 215"/>
        <xdr:cNvSpPr/>
      </xdr:nvSpPr>
      <xdr:spPr>
        <a:xfrm>
          <a:off x="3175000" y="1409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126678</xdr:rowOff>
    </xdr:from>
    <xdr:ext cx="762000" cy="259045"/>
    <xdr:sp macro="" textlink="">
      <xdr:nvSpPr>
        <xdr:cNvPr id="217" name="テキスト ボックス 216"/>
        <xdr:cNvSpPr txBox="1"/>
      </xdr:nvSpPr>
      <xdr:spPr>
        <a:xfrm>
          <a:off x="2844800" y="1418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167580</xdr:rowOff>
    </xdr:from>
    <xdr:to>
      <xdr:col>11</xdr:col>
      <xdr:colOff>82550</xdr:colOff>
      <xdr:row>82</xdr:row>
      <xdr:rowOff>97730</xdr:rowOff>
    </xdr:to>
    <xdr:sp macro="" textlink="">
      <xdr:nvSpPr>
        <xdr:cNvPr id="218" name="楕円 217"/>
        <xdr:cNvSpPr/>
      </xdr:nvSpPr>
      <xdr:spPr>
        <a:xfrm>
          <a:off x="2286000" y="140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82507</xdr:rowOff>
    </xdr:from>
    <xdr:ext cx="762000" cy="259045"/>
    <xdr:sp macro="" textlink="">
      <xdr:nvSpPr>
        <xdr:cNvPr id="219" name="テキスト ボックス 218"/>
        <xdr:cNvSpPr txBox="1"/>
      </xdr:nvSpPr>
      <xdr:spPr>
        <a:xfrm>
          <a:off x="1955800" y="141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131077</xdr:rowOff>
    </xdr:from>
    <xdr:to>
      <xdr:col>7</xdr:col>
      <xdr:colOff>31750</xdr:colOff>
      <xdr:row>82</xdr:row>
      <xdr:rowOff>61227</xdr:rowOff>
    </xdr:to>
    <xdr:sp macro="" textlink="">
      <xdr:nvSpPr>
        <xdr:cNvPr id="220" name="楕円 219"/>
        <xdr:cNvSpPr/>
      </xdr:nvSpPr>
      <xdr:spPr>
        <a:xfrm>
          <a:off x="1397000" y="140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46004</xdr:rowOff>
    </xdr:from>
    <xdr:ext cx="762000" cy="259045"/>
    <xdr:sp macro="" textlink="">
      <xdr:nvSpPr>
        <xdr:cNvPr id="221" name="テキスト ボックス 220"/>
        <xdr:cNvSpPr txBox="1"/>
      </xdr:nvSpPr>
      <xdr:spPr>
        <a:xfrm>
          <a:off x="1066800" y="1410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職務給の原則に適合しない不適正な給与制度の運用（いわゆる「わたり」）を廃止し、平成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職員の職責に応じた職務の級を決定し格付することとした職務給の徹底を図った。わたりの廃止に伴い降格した職員に対して実施した経過措置（制度移行前の給料保障）が完了となったことによる人件費の縮減並びに採用及び退職による職員構成の変動などにより、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ポイントのマイナスとなった。</a:t>
          </a:r>
        </a:p>
        <a:p>
          <a:r>
            <a:rPr kumimoji="1" lang="ja-JP" altLang="en-US" sz="1300">
              <a:latin typeface="ＭＳ Ｐゴシック" panose="020B0600070205080204" pitchFamily="50" charset="-128"/>
              <a:ea typeface="ＭＳ Ｐゴシック" panose="020B0600070205080204" pitchFamily="50" charset="-128"/>
            </a:rPr>
            <a:t>　上記制度移行後の職員の格付け状況等を引き続き検証し必要な見直しを行うことにより、一層の給与水準の適正化に努める。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92075</xdr:rowOff>
    </xdr:to>
    <xdr:cxnSp macro="">
      <xdr:nvCxnSpPr>
        <xdr:cNvPr id="255" name="直線コネクタ 254"/>
        <xdr:cNvCxnSpPr/>
      </xdr:nvCxnSpPr>
      <xdr:spPr>
        <a:xfrm flipV="1">
          <a:off x="16179800" y="1460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132291</xdr:rowOff>
    </xdr:to>
    <xdr:cxnSp macro="">
      <xdr:nvCxnSpPr>
        <xdr:cNvPr id="258" name="直線コネクタ 257"/>
        <xdr:cNvCxnSpPr/>
      </xdr:nvCxnSpPr>
      <xdr:spPr>
        <a:xfrm flipV="1">
          <a:off x="15290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132291</xdr:rowOff>
    </xdr:to>
    <xdr:cxnSp macro="">
      <xdr:nvCxnSpPr>
        <xdr:cNvPr id="261" name="直線コネクタ 260"/>
        <xdr:cNvCxnSpPr/>
      </xdr:nvCxnSpPr>
      <xdr:spPr>
        <a:xfrm>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71966</xdr:rowOff>
    </xdr:to>
    <xdr:cxnSp macro="">
      <xdr:nvCxnSpPr>
        <xdr:cNvPr id="264" name="直線コネクタ 263"/>
        <xdr:cNvCxnSpPr/>
      </xdr:nvCxnSpPr>
      <xdr:spPr>
        <a:xfrm>
          <a:off x="13512800" y="1450445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5"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年１月の市町村合併により職員数が増加し、類似団体の平均を上回っているが、平成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年度に独自に策定した第四次長野市定員適正化計画（</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年度）の計画期間の削減目標</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人に対し、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人の削減を達成した。</a:t>
          </a:r>
        </a:p>
        <a:p>
          <a:r>
            <a:rPr kumimoji="1" lang="ja-JP" altLang="en-US" sz="1300">
              <a:latin typeface="ＭＳ Ｐゴシック" panose="020B0600070205080204" pitchFamily="50" charset="-128"/>
              <a:ea typeface="ＭＳ Ｐゴシック" panose="020B0600070205080204" pitchFamily="50" charset="-128"/>
            </a:rPr>
            <a:t>　その後の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の間に職員数は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人減少してきているところであり、今後も事務事業等の見直しを継続的に行い、本市の実情を考慮しつつ、市民サービスの低下を招くことのないよう、適正な定員管理に努める。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55699</xdr:rowOff>
    </xdr:to>
    <xdr:cxnSp macro="">
      <xdr:nvCxnSpPr>
        <xdr:cNvPr id="320" name="直線コネクタ 319"/>
        <xdr:cNvCxnSpPr/>
      </xdr:nvCxnSpPr>
      <xdr:spPr>
        <a:xfrm>
          <a:off x="16179800" y="108501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48804</xdr:rowOff>
    </xdr:to>
    <xdr:cxnSp macro="">
      <xdr:nvCxnSpPr>
        <xdr:cNvPr id="323" name="直線コネクタ 322"/>
        <xdr:cNvCxnSpPr/>
      </xdr:nvCxnSpPr>
      <xdr:spPr>
        <a:xfrm>
          <a:off x="15290800" y="1084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41910</xdr:rowOff>
    </xdr:to>
    <xdr:cxnSp macro="">
      <xdr:nvCxnSpPr>
        <xdr:cNvPr id="326" name="直線コネクタ 325"/>
        <xdr:cNvCxnSpPr/>
      </xdr:nvCxnSpPr>
      <xdr:spPr>
        <a:xfrm>
          <a:off x="14401800" y="1083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35016</xdr:rowOff>
    </xdr:to>
    <xdr:cxnSp macro="">
      <xdr:nvCxnSpPr>
        <xdr:cNvPr id="329" name="直線コネクタ 328"/>
        <xdr:cNvCxnSpPr/>
      </xdr:nvCxnSpPr>
      <xdr:spPr>
        <a:xfrm>
          <a:off x="13512800" y="1083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4899</xdr:rowOff>
    </xdr:from>
    <xdr:to>
      <xdr:col>81</xdr:col>
      <xdr:colOff>95250</xdr:colOff>
      <xdr:row>63</xdr:row>
      <xdr:rowOff>106499</xdr:rowOff>
    </xdr:to>
    <xdr:sp macro="" textlink="">
      <xdr:nvSpPr>
        <xdr:cNvPr id="339" name="楕円 338"/>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148426</xdr:rowOff>
    </xdr:from>
    <xdr:ext cx="762000" cy="259045"/>
    <xdr:sp macro="" textlink="">
      <xdr:nvSpPr>
        <xdr:cNvPr id="340" name="定員管理の状況該当値テキスト"/>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41" name="楕円 340"/>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42" name="テキスト ボックス 341"/>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3" name="楕円 342"/>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4" name="テキスト ボックス 343"/>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45" name="楕円 344"/>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46" name="テキスト ボックス 345"/>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47" name="楕円 346"/>
        <xdr:cNvSpPr/>
      </xdr:nvSpPr>
      <xdr:spPr>
        <a:xfrm>
          <a:off x="13462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48" name="テキスト ボックス 347"/>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第一庁舎・芸術館建設などの起債の元金償還の本格化等により、一般会計等における公債費（繰上償還及び借換除く。）が増加したことから、平成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近年の公共施設の建設により地方債を多額に発行したことから、今後は公債費の増加が見込まれるため、数値はやや増加する見込みである。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このため、事業の緊急度や優先性、必要性を十分に検討した上で、「選択と集中」を徹底することにより、公債費の縮減に努める。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110490</xdr:rowOff>
    </xdr:from>
    <xdr:to>
      <xdr:col>81</xdr:col>
      <xdr:colOff>44450</xdr:colOff>
      <xdr:row>37</xdr:row>
      <xdr:rowOff>120142</xdr:rowOff>
    </xdr:to>
    <xdr:cxnSp macro="">
      <xdr:nvCxnSpPr>
        <xdr:cNvPr id="380" name="直線コネクタ 379"/>
        <xdr:cNvCxnSpPr/>
      </xdr:nvCxnSpPr>
      <xdr:spPr>
        <a:xfrm>
          <a:off x="16179800" y="64541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110490</xdr:rowOff>
    </xdr:from>
    <xdr:to>
      <xdr:col>77</xdr:col>
      <xdr:colOff>44450</xdr:colOff>
      <xdr:row>37</xdr:row>
      <xdr:rowOff>120142</xdr:rowOff>
    </xdr:to>
    <xdr:cxnSp macro="">
      <xdr:nvCxnSpPr>
        <xdr:cNvPr id="383" name="直線コネクタ 382"/>
        <xdr:cNvCxnSpPr/>
      </xdr:nvCxnSpPr>
      <xdr:spPr>
        <a:xfrm flipV="1">
          <a:off x="15290800" y="64541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120142</xdr:rowOff>
    </xdr:from>
    <xdr:to>
      <xdr:col>72</xdr:col>
      <xdr:colOff>203200</xdr:colOff>
      <xdr:row>38</xdr:row>
      <xdr:rowOff>74168</xdr:rowOff>
    </xdr:to>
    <xdr:cxnSp macro="">
      <xdr:nvCxnSpPr>
        <xdr:cNvPr id="386" name="直線コネクタ 385"/>
        <xdr:cNvCxnSpPr/>
      </xdr:nvCxnSpPr>
      <xdr:spPr>
        <a:xfrm flipV="1">
          <a:off x="14401800" y="64637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74168</xdr:rowOff>
    </xdr:from>
    <xdr:to>
      <xdr:col>68</xdr:col>
      <xdr:colOff>152400</xdr:colOff>
      <xdr:row>39</xdr:row>
      <xdr:rowOff>124714</xdr:rowOff>
    </xdr:to>
    <xdr:cxnSp macro="">
      <xdr:nvCxnSpPr>
        <xdr:cNvPr id="389" name="直線コネクタ 388"/>
        <xdr:cNvCxnSpPr/>
      </xdr:nvCxnSpPr>
      <xdr:spPr>
        <a:xfrm flipV="1">
          <a:off x="13512800" y="658926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9" name="楕円 398"/>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400"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59690</xdr:rowOff>
    </xdr:from>
    <xdr:to>
      <xdr:col>77</xdr:col>
      <xdr:colOff>95250</xdr:colOff>
      <xdr:row>37</xdr:row>
      <xdr:rowOff>161290</xdr:rowOff>
    </xdr:to>
    <xdr:sp macro="" textlink="">
      <xdr:nvSpPr>
        <xdr:cNvPr id="401" name="楕円 400"/>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17</xdr:rowOff>
    </xdr:from>
    <xdr:ext cx="736600" cy="259045"/>
    <xdr:sp macro="" textlink="">
      <xdr:nvSpPr>
        <xdr:cNvPr id="402" name="テキスト ボックス 401"/>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69342</xdr:rowOff>
    </xdr:from>
    <xdr:to>
      <xdr:col>73</xdr:col>
      <xdr:colOff>44450</xdr:colOff>
      <xdr:row>37</xdr:row>
      <xdr:rowOff>170942</xdr:rowOff>
    </xdr:to>
    <xdr:sp macro="" textlink="">
      <xdr:nvSpPr>
        <xdr:cNvPr id="403" name="楕円 402"/>
        <xdr:cNvSpPr/>
      </xdr:nvSpPr>
      <xdr:spPr>
        <a:xfrm>
          <a:off x="1524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9669</xdr:rowOff>
    </xdr:from>
    <xdr:ext cx="762000" cy="259045"/>
    <xdr:sp macro="" textlink="">
      <xdr:nvSpPr>
        <xdr:cNvPr id="404" name="テキスト ボックス 403"/>
        <xdr:cNvSpPr txBox="1"/>
      </xdr:nvSpPr>
      <xdr:spPr>
        <a:xfrm>
          <a:off x="14909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5" name="楕円 404"/>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135145</xdr:rowOff>
    </xdr:from>
    <xdr:ext cx="762000" cy="259045"/>
    <xdr:sp macro="" textlink="">
      <xdr:nvSpPr>
        <xdr:cNvPr id="406" name="テキスト ボックス 405"/>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年度は、総合レクリエーションセンター関連の市債の皆減や交付税措置のない市債発行を最小限としたことで、一般会計等の年度末地方債残高が減少したこと等により、前年度に比べて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重要性や緊急性などを十分に踏まえながら施策を厳選し、地方債の借り入れに際しては償還時に地方交付税措置のある有利な地方債を活用するなど、将来負担が過度に上昇しないよう取り組んで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152823</xdr:rowOff>
    </xdr:from>
    <xdr:to>
      <xdr:col>81</xdr:col>
      <xdr:colOff>44450</xdr:colOff>
      <xdr:row>15</xdr:row>
      <xdr:rowOff>170519</xdr:rowOff>
    </xdr:to>
    <xdr:cxnSp macro="">
      <xdr:nvCxnSpPr>
        <xdr:cNvPr id="442" name="直線コネクタ 441"/>
        <xdr:cNvCxnSpPr/>
      </xdr:nvCxnSpPr>
      <xdr:spPr>
        <a:xfrm flipV="1">
          <a:off x="16179800" y="2724573"/>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70781</xdr:rowOff>
    </xdr:from>
    <xdr:to>
      <xdr:col>77</xdr:col>
      <xdr:colOff>44450</xdr:colOff>
      <xdr:row>15</xdr:row>
      <xdr:rowOff>170519</xdr:rowOff>
    </xdr:to>
    <xdr:cxnSp macro="">
      <xdr:nvCxnSpPr>
        <xdr:cNvPr id="445" name="直線コネクタ 444"/>
        <xdr:cNvCxnSpPr/>
      </xdr:nvCxnSpPr>
      <xdr:spPr>
        <a:xfrm>
          <a:off x="15290800" y="2642531"/>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70781</xdr:rowOff>
    </xdr:from>
    <xdr:to>
      <xdr:col>72</xdr:col>
      <xdr:colOff>203200</xdr:colOff>
      <xdr:row>15</xdr:row>
      <xdr:rowOff>102150</xdr:rowOff>
    </xdr:to>
    <xdr:cxnSp macro="">
      <xdr:nvCxnSpPr>
        <xdr:cNvPr id="448" name="直線コネクタ 447"/>
        <xdr:cNvCxnSpPr/>
      </xdr:nvCxnSpPr>
      <xdr:spPr>
        <a:xfrm flipV="1">
          <a:off x="14401800" y="264253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25739</xdr:rowOff>
    </xdr:from>
    <xdr:to>
      <xdr:col>68</xdr:col>
      <xdr:colOff>152400</xdr:colOff>
      <xdr:row>15</xdr:row>
      <xdr:rowOff>102150</xdr:rowOff>
    </xdr:to>
    <xdr:cxnSp macro="">
      <xdr:nvCxnSpPr>
        <xdr:cNvPr id="451" name="直線コネクタ 450"/>
        <xdr:cNvCxnSpPr/>
      </xdr:nvCxnSpPr>
      <xdr:spPr>
        <a:xfrm>
          <a:off x="13512800" y="259748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102023</xdr:rowOff>
    </xdr:from>
    <xdr:to>
      <xdr:col>81</xdr:col>
      <xdr:colOff>95250</xdr:colOff>
      <xdr:row>16</xdr:row>
      <xdr:rowOff>32173</xdr:rowOff>
    </xdr:to>
    <xdr:sp macro="" textlink="">
      <xdr:nvSpPr>
        <xdr:cNvPr id="461" name="楕円 460"/>
        <xdr:cNvSpPr/>
      </xdr:nvSpPr>
      <xdr:spPr>
        <a:xfrm>
          <a:off x="169672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74100</xdr:rowOff>
    </xdr:from>
    <xdr:ext cx="762000" cy="259045"/>
    <xdr:sp macro="" textlink="">
      <xdr:nvSpPr>
        <xdr:cNvPr id="462" name="将来負担の状況該当値テキスト"/>
        <xdr:cNvSpPr txBox="1"/>
      </xdr:nvSpPr>
      <xdr:spPr>
        <a:xfrm>
          <a:off x="17106900" y="264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119719</xdr:rowOff>
    </xdr:from>
    <xdr:to>
      <xdr:col>77</xdr:col>
      <xdr:colOff>95250</xdr:colOff>
      <xdr:row>16</xdr:row>
      <xdr:rowOff>49869</xdr:rowOff>
    </xdr:to>
    <xdr:sp macro="" textlink="">
      <xdr:nvSpPr>
        <xdr:cNvPr id="463" name="楕円 462"/>
        <xdr:cNvSpPr/>
      </xdr:nvSpPr>
      <xdr:spPr>
        <a:xfrm>
          <a:off x="16129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34646</xdr:rowOff>
    </xdr:from>
    <xdr:ext cx="736600" cy="259045"/>
    <xdr:sp macro="" textlink="">
      <xdr:nvSpPr>
        <xdr:cNvPr id="464" name="テキスト ボックス 463"/>
        <xdr:cNvSpPr txBox="1"/>
      </xdr:nvSpPr>
      <xdr:spPr>
        <a:xfrm>
          <a:off x="15798800" y="27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19981</xdr:rowOff>
    </xdr:from>
    <xdr:to>
      <xdr:col>73</xdr:col>
      <xdr:colOff>44450</xdr:colOff>
      <xdr:row>15</xdr:row>
      <xdr:rowOff>121581</xdr:rowOff>
    </xdr:to>
    <xdr:sp macro="" textlink="">
      <xdr:nvSpPr>
        <xdr:cNvPr id="465" name="楕円 464"/>
        <xdr:cNvSpPr/>
      </xdr:nvSpPr>
      <xdr:spPr>
        <a:xfrm>
          <a:off x="15240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131758</xdr:rowOff>
    </xdr:from>
    <xdr:ext cx="762000" cy="259045"/>
    <xdr:sp macro="" textlink="">
      <xdr:nvSpPr>
        <xdr:cNvPr id="466" name="テキスト ボックス 46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51350</xdr:rowOff>
    </xdr:from>
    <xdr:to>
      <xdr:col>68</xdr:col>
      <xdr:colOff>203200</xdr:colOff>
      <xdr:row>15</xdr:row>
      <xdr:rowOff>152950</xdr:rowOff>
    </xdr:to>
    <xdr:sp macro="" textlink="">
      <xdr:nvSpPr>
        <xdr:cNvPr id="467" name="楕円 466"/>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163127</xdr:rowOff>
    </xdr:from>
    <xdr:ext cx="762000" cy="259045"/>
    <xdr:sp macro="" textlink="">
      <xdr:nvSpPr>
        <xdr:cNvPr id="468" name="テキスト ボックス 467"/>
        <xdr:cNvSpPr txBox="1"/>
      </xdr:nvSpPr>
      <xdr:spPr>
        <a:xfrm>
          <a:off x="14020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146389</xdr:rowOff>
    </xdr:from>
    <xdr:to>
      <xdr:col>64</xdr:col>
      <xdr:colOff>152400</xdr:colOff>
      <xdr:row>15</xdr:row>
      <xdr:rowOff>76539</xdr:rowOff>
    </xdr:to>
    <xdr:sp macro="" textlink="">
      <xdr:nvSpPr>
        <xdr:cNvPr id="469" name="楕円 468"/>
        <xdr:cNvSpPr/>
      </xdr:nvSpPr>
      <xdr:spPr>
        <a:xfrm>
          <a:off x="13462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86716</xdr:rowOff>
    </xdr:from>
    <xdr:ext cx="762000" cy="259045"/>
    <xdr:sp macro="" textlink="">
      <xdr:nvSpPr>
        <xdr:cNvPr id="470" name="テキスト ボックス 469"/>
        <xdr:cNvSpPr txBox="1"/>
      </xdr:nvSpPr>
      <xdr:spPr>
        <a:xfrm>
          <a:off x="13131800" y="231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が類似団体平均値を下回っており、これまで指定管理者制度の積極的な導入やＰＦＩなど、民間活力の活用による職員数の抑制、時間外勤務手当の縮減などに努めてき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また、前年度との比較で経常収支比率が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ポイント改善したのは、退職手当の減などにより、人件費における経常経費充当一般財源が約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億円の減となったことが主な要因である。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142240</xdr:rowOff>
    </xdr:to>
    <xdr:cxnSp macro="">
      <xdr:nvCxnSpPr>
        <xdr:cNvPr id="66" name="直線コネクタ 65"/>
        <xdr:cNvCxnSpPr/>
      </xdr:nvCxnSpPr>
      <xdr:spPr>
        <a:xfrm flipV="1">
          <a:off x="3987800" y="6253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142240</xdr:rowOff>
    </xdr:to>
    <xdr:cxnSp macro="">
      <xdr:nvCxnSpPr>
        <xdr:cNvPr id="69" name="直線コネクタ 68"/>
        <xdr:cNvCxnSpPr/>
      </xdr:nvCxnSpPr>
      <xdr:spPr>
        <a:xfrm>
          <a:off x="3098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96520</xdr:rowOff>
    </xdr:to>
    <xdr:cxnSp macro="">
      <xdr:nvCxnSpPr>
        <xdr:cNvPr id="72" name="直線コネクタ 71"/>
        <xdr:cNvCxnSpPr/>
      </xdr:nvCxnSpPr>
      <xdr:spPr>
        <a:xfrm>
          <a:off x="2209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43180</xdr:rowOff>
    </xdr:to>
    <xdr:cxnSp macro="">
      <xdr:nvCxnSpPr>
        <xdr:cNvPr id="75" name="直線コネクタ 74"/>
        <xdr:cNvCxnSpPr/>
      </xdr:nvCxnSpPr>
      <xdr:spPr>
        <a:xfrm>
          <a:off x="1320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年度は、清掃センター管理運営委託費の減などにより、前年度と比較して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ポイント減少した。なお、類似都市平均と比較すると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ポイント上回っており、前年度からの類似都市平均との差は縮まった。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76200</xdr:rowOff>
    </xdr:to>
    <xdr:cxnSp macro="">
      <xdr:nvCxnSpPr>
        <xdr:cNvPr id="127" name="直線コネクタ 126"/>
        <xdr:cNvCxnSpPr/>
      </xdr:nvCxnSpPr>
      <xdr:spPr>
        <a:xfrm flipV="1">
          <a:off x="15671800" y="279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139700</xdr:rowOff>
    </xdr:to>
    <xdr:cxnSp macro="">
      <xdr:nvCxnSpPr>
        <xdr:cNvPr id="130" name="直線コネクタ 129"/>
        <xdr:cNvCxnSpPr/>
      </xdr:nvCxnSpPr>
      <xdr:spPr>
        <a:xfrm flipV="1">
          <a:off x="14782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139700</xdr:rowOff>
    </xdr:to>
    <xdr:cxnSp macro="">
      <xdr:nvCxnSpPr>
        <xdr:cNvPr id="133" name="直線コネクタ 132"/>
        <xdr:cNvCxnSpPr/>
      </xdr:nvCxnSpPr>
      <xdr:spPr>
        <a:xfrm>
          <a:off x="13893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152400</xdr:rowOff>
    </xdr:from>
    <xdr:to>
      <xdr:col>69</xdr:col>
      <xdr:colOff>92075</xdr:colOff>
      <xdr:row>16</xdr:row>
      <xdr:rowOff>38100</xdr:rowOff>
    </xdr:to>
    <xdr:cxnSp macro="">
      <xdr:nvCxnSpPr>
        <xdr:cNvPr id="136" name="直線コネクタ 135"/>
        <xdr:cNvCxnSpPr/>
      </xdr:nvCxnSpPr>
      <xdr:spPr>
        <a:xfrm>
          <a:off x="13004800" y="2552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101600</xdr:rowOff>
    </xdr:from>
    <xdr:to>
      <xdr:col>65</xdr:col>
      <xdr:colOff>53975</xdr:colOff>
      <xdr:row>15</xdr:row>
      <xdr:rowOff>31750</xdr:rowOff>
    </xdr:to>
    <xdr:sp macro="" textlink="">
      <xdr:nvSpPr>
        <xdr:cNvPr id="154" name="楕円 153"/>
        <xdr:cNvSpPr/>
      </xdr:nvSpPr>
      <xdr:spPr>
        <a:xfrm>
          <a:off x="12954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扶助費に係る経常収支比率が類似団体平均値と比較して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ポイント下回っているが、障害者（児）介護給付費・訓練等給付費の増加や生活保護費の増などにより、増加傾向にある。平成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年度は、経済対策臨時福祉給付金の皆減が影響し、前年度と比較し横ばいとなっている。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今後も少子化対策の充実や高齢者の増加、障害者（児）介護給付費・訓練等給付費等に要する費用などにより増加が見込まれることから、法定外の扶助費の見直しなどに取り組んでいく。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8" name="直線コネクタ 187"/>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91" name="直線コネクタ 190"/>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54</xdr:row>
      <xdr:rowOff>12700</xdr:rowOff>
    </xdr:to>
    <xdr:cxnSp macro="">
      <xdr:nvCxnSpPr>
        <xdr:cNvPr id="194" name="直線コネクタ 193"/>
        <xdr:cNvCxnSpPr/>
      </xdr:nvCxnSpPr>
      <xdr:spPr>
        <a:xfrm>
          <a:off x="2209800" y="9144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57150</xdr:rowOff>
    </xdr:from>
    <xdr:to>
      <xdr:col>11</xdr:col>
      <xdr:colOff>9525</xdr:colOff>
      <xdr:row>53</xdr:row>
      <xdr:rowOff>146050</xdr:rowOff>
    </xdr:to>
    <xdr:cxnSp macro="">
      <xdr:nvCxnSpPr>
        <xdr:cNvPr id="197" name="直線コネクタ 196"/>
        <xdr:cNvCxnSpPr/>
      </xdr:nvCxnSpPr>
      <xdr:spPr>
        <a:xfrm flipV="1">
          <a:off x="1320800" y="914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3" name="楕円 212"/>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4" name="テキスト ボックス 213"/>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その他の主なものは、介護保険特別会計、国民健康保険特別会計、後期高齢者医療特別会計への繰出金であり、平成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年度は、類似団体との比較においては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今後は高齢化の進展に伴う保険給付費の増加などが見込まれることから、法定基準外の繰出金の抑制に努める。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5080</xdr:rowOff>
    </xdr:to>
    <xdr:cxnSp macro="">
      <xdr:nvCxnSpPr>
        <xdr:cNvPr id="249" name="直線コネクタ 248"/>
        <xdr:cNvCxnSpPr/>
      </xdr:nvCxnSpPr>
      <xdr:spPr>
        <a:xfrm>
          <a:off x="15671800" y="957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35560</xdr:rowOff>
    </xdr:to>
    <xdr:cxnSp macro="">
      <xdr:nvCxnSpPr>
        <xdr:cNvPr id="252" name="直線コネクタ 251"/>
        <xdr:cNvCxnSpPr/>
      </xdr:nvCxnSpPr>
      <xdr:spPr>
        <a:xfrm flipV="1">
          <a:off x="14782800" y="9575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35560</xdr:rowOff>
    </xdr:to>
    <xdr:cxnSp macro="">
      <xdr:nvCxnSpPr>
        <xdr:cNvPr id="255" name="直線コネクタ 254"/>
        <xdr:cNvCxnSpPr/>
      </xdr:nvCxnSpPr>
      <xdr:spPr>
        <a:xfrm>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58" name="直線コネクタ 257"/>
        <xdr:cNvCxnSpPr/>
      </xdr:nvCxnSpPr>
      <xdr:spPr>
        <a:xfrm>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2" name="楕円 271"/>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3" name="テキスト ボックス 27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が類似団体と比較して高くなっているのは、下水道事業における企業債償還額に対する補助金が多額になっていることが要因のひとつである。今後は、下水道整備率の向上に伴い事業の平準化が進むことにより減少するものと見込んで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年度は、消防救急デジタル化無線整備賠償金の皆減等により、前年度対比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38</xdr:row>
      <xdr:rowOff>152400</xdr:rowOff>
    </xdr:to>
    <xdr:cxnSp macro="">
      <xdr:nvCxnSpPr>
        <xdr:cNvPr id="310" name="直線コネクタ 309"/>
        <xdr:cNvCxnSpPr/>
      </xdr:nvCxnSpPr>
      <xdr:spPr>
        <a:xfrm flipV="1">
          <a:off x="15671800" y="660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152400</xdr:rowOff>
    </xdr:from>
    <xdr:to>
      <xdr:col>78</xdr:col>
      <xdr:colOff>69850</xdr:colOff>
      <xdr:row>39</xdr:row>
      <xdr:rowOff>19050</xdr:rowOff>
    </xdr:to>
    <xdr:cxnSp macro="">
      <xdr:nvCxnSpPr>
        <xdr:cNvPr id="313" name="直線コネクタ 312"/>
        <xdr:cNvCxnSpPr/>
      </xdr:nvCxnSpPr>
      <xdr:spPr>
        <a:xfrm flipV="1">
          <a:off x="147828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19050</xdr:rowOff>
    </xdr:from>
    <xdr:to>
      <xdr:col>73</xdr:col>
      <xdr:colOff>180975</xdr:colOff>
      <xdr:row>39</xdr:row>
      <xdr:rowOff>82550</xdr:rowOff>
    </xdr:to>
    <xdr:cxnSp macro="">
      <xdr:nvCxnSpPr>
        <xdr:cNvPr id="316" name="直線コネクタ 315"/>
        <xdr:cNvCxnSpPr/>
      </xdr:nvCxnSpPr>
      <xdr:spPr>
        <a:xfrm flipV="1">
          <a:off x="13893800" y="670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39</xdr:row>
      <xdr:rowOff>82550</xdr:rowOff>
    </xdr:to>
    <xdr:cxnSp macro="">
      <xdr:nvCxnSpPr>
        <xdr:cNvPr id="319" name="直線コネクタ 318"/>
        <xdr:cNvCxnSpPr/>
      </xdr:nvCxnSpPr>
      <xdr:spPr>
        <a:xfrm>
          <a:off x="13004800" y="6604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29" name="楕円 328"/>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macro="" textlink="">
      <xdr:nvSpPr>
        <xdr:cNvPr id="330"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101600</xdr:rowOff>
    </xdr:from>
    <xdr:to>
      <xdr:col>78</xdr:col>
      <xdr:colOff>120650</xdr:colOff>
      <xdr:row>39</xdr:row>
      <xdr:rowOff>31750</xdr:rowOff>
    </xdr:to>
    <xdr:sp macro="" textlink="">
      <xdr:nvSpPr>
        <xdr:cNvPr id="331" name="楕円 330"/>
        <xdr:cNvSpPr/>
      </xdr:nvSpPr>
      <xdr:spPr>
        <a:xfrm>
          <a:off x="15621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16527</xdr:rowOff>
    </xdr:from>
    <xdr:ext cx="736600" cy="259045"/>
    <xdr:sp macro="" textlink="">
      <xdr:nvSpPr>
        <xdr:cNvPr id="332" name="テキスト ボックス 331"/>
        <xdr:cNvSpPr txBox="1"/>
      </xdr:nvSpPr>
      <xdr:spPr>
        <a:xfrm>
          <a:off x="15290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139700</xdr:rowOff>
    </xdr:from>
    <xdr:to>
      <xdr:col>74</xdr:col>
      <xdr:colOff>31750</xdr:colOff>
      <xdr:row>39</xdr:row>
      <xdr:rowOff>69850</xdr:rowOff>
    </xdr:to>
    <xdr:sp macro="" textlink="">
      <xdr:nvSpPr>
        <xdr:cNvPr id="333" name="楕円 332"/>
        <xdr:cNvSpPr/>
      </xdr:nvSpPr>
      <xdr:spPr>
        <a:xfrm>
          <a:off x="1473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54627</xdr:rowOff>
    </xdr:from>
    <xdr:ext cx="762000" cy="259045"/>
    <xdr:sp macro="" textlink="">
      <xdr:nvSpPr>
        <xdr:cNvPr id="334" name="テキスト ボックス 333"/>
        <xdr:cNvSpPr txBox="1"/>
      </xdr:nvSpPr>
      <xdr:spPr>
        <a:xfrm>
          <a:off x="14401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31750</xdr:rowOff>
    </xdr:from>
    <xdr:to>
      <xdr:col>69</xdr:col>
      <xdr:colOff>142875</xdr:colOff>
      <xdr:row>39</xdr:row>
      <xdr:rowOff>133350</xdr:rowOff>
    </xdr:to>
    <xdr:sp macro="" textlink="">
      <xdr:nvSpPr>
        <xdr:cNvPr id="335" name="楕円 334"/>
        <xdr:cNvSpPr/>
      </xdr:nvSpPr>
      <xdr:spPr>
        <a:xfrm>
          <a:off x="13843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118127</xdr:rowOff>
    </xdr:from>
    <xdr:ext cx="762000" cy="259045"/>
    <xdr:sp macro="" textlink="">
      <xdr:nvSpPr>
        <xdr:cNvPr id="336" name="テキスト ボックス 335"/>
        <xdr:cNvSpPr txBox="1"/>
      </xdr:nvSpPr>
      <xdr:spPr>
        <a:xfrm>
          <a:off x="13512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7" name="楕円 336"/>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38" name="テキスト ボックス 33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年の冬季オリンピック開催時に発行した地方債が多額であったことから、公債費に係る経常収支比率が高くなったが、平成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年度をピークに減少に転じた。平成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年度から、第一庁舎・芸術館建設等に係る元金償還が本格化したことなどにより、公債費における経常経費充当一般財源が増加傾向となっている。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オリンピック開催時の多額の起債の償還が平成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年度に終了した一方で、平成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年度をピークとした公共施設建設による市債償還がさらに本格化することに伴い、公債費が増加するため、新規市債発行の抑制に努める。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96520</xdr:rowOff>
    </xdr:to>
    <xdr:cxnSp macro="">
      <xdr:nvCxnSpPr>
        <xdr:cNvPr id="371" name="直線コネクタ 370"/>
        <xdr:cNvCxnSpPr/>
      </xdr:nvCxnSpPr>
      <xdr:spPr>
        <a:xfrm flipV="1">
          <a:off x="3987800" y="134391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78</xdr:row>
      <xdr:rowOff>96520</xdr:rowOff>
    </xdr:to>
    <xdr:cxnSp macro="">
      <xdr:nvCxnSpPr>
        <xdr:cNvPr id="374" name="直線コネクタ 373"/>
        <xdr:cNvCxnSpPr/>
      </xdr:nvCxnSpPr>
      <xdr:spPr>
        <a:xfrm>
          <a:off x="3098800" y="13301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54611</xdr:rowOff>
    </xdr:from>
    <xdr:to>
      <xdr:col>15</xdr:col>
      <xdr:colOff>98425</xdr:colOff>
      <xdr:row>77</xdr:row>
      <xdr:rowOff>100330</xdr:rowOff>
    </xdr:to>
    <xdr:cxnSp macro="">
      <xdr:nvCxnSpPr>
        <xdr:cNvPr id="377" name="直線コネクタ 376"/>
        <xdr:cNvCxnSpPr/>
      </xdr:nvCxnSpPr>
      <xdr:spPr>
        <a:xfrm>
          <a:off x="2209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168911</xdr:rowOff>
    </xdr:to>
    <xdr:cxnSp macro="">
      <xdr:nvCxnSpPr>
        <xdr:cNvPr id="380" name="直線コネクタ 379"/>
        <xdr:cNvCxnSpPr/>
      </xdr:nvCxnSpPr>
      <xdr:spPr>
        <a:xfrm flipV="1">
          <a:off x="1320800" y="13256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0" name="楕円 389"/>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1"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2" name="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4" name="楕円 393"/>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5" name="テキスト ボックス 39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6" name="楕円 395"/>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7" name="テキスト ボックス 396"/>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8" name="楕円 397"/>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399" name="テキスト ボックス 398"/>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年度の数値も前年度より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今後、施設老朽化による維持補修費の増加が見込まれるため、事業の選択と集中、事務事業のスクラップアンドビルド、公共施設の見直しなどを徹底し、経常的経費の抑制に努めていく。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10413</xdr:rowOff>
    </xdr:to>
    <xdr:cxnSp macro="">
      <xdr:nvCxnSpPr>
        <xdr:cNvPr id="430" name="直線コネクタ 429"/>
        <xdr:cNvCxnSpPr/>
      </xdr:nvCxnSpPr>
      <xdr:spPr>
        <a:xfrm flipV="1">
          <a:off x="15671800" y="131617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42418</xdr:rowOff>
    </xdr:to>
    <xdr:cxnSp macro="">
      <xdr:nvCxnSpPr>
        <xdr:cNvPr id="433" name="直線コネクタ 432"/>
        <xdr:cNvCxnSpPr/>
      </xdr:nvCxnSpPr>
      <xdr:spPr>
        <a:xfrm flipV="1">
          <a:off x="14782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42418</xdr:rowOff>
    </xdr:to>
    <xdr:cxnSp macro="">
      <xdr:nvCxnSpPr>
        <xdr:cNvPr id="436" name="直線コネクタ 435"/>
        <xdr:cNvCxnSpPr/>
      </xdr:nvCxnSpPr>
      <xdr:spPr>
        <a:xfrm>
          <a:off x="13893800" y="131251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94996</xdr:rowOff>
    </xdr:to>
    <xdr:cxnSp macro="">
      <xdr:nvCxnSpPr>
        <xdr:cNvPr id="439" name="直線コネクタ 438"/>
        <xdr:cNvCxnSpPr/>
      </xdr:nvCxnSpPr>
      <xdr:spPr>
        <a:xfrm>
          <a:off x="13004800" y="12960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9" name="楕円 448"/>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0"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1" name="楕円 450"/>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2" name="テキスト ボックス 451"/>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4" name="テキスト ボックス 453"/>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65948</xdr:rowOff>
    </xdr:from>
    <xdr:to>
      <xdr:col>29</xdr:col>
      <xdr:colOff>127000</xdr:colOff>
      <xdr:row>16</xdr:row>
      <xdr:rowOff>92100</xdr:rowOff>
    </xdr:to>
    <xdr:cxnSp macro="">
      <xdr:nvCxnSpPr>
        <xdr:cNvPr id="48" name="直線コネクタ 47"/>
        <xdr:cNvCxnSpPr/>
      </xdr:nvCxnSpPr>
      <xdr:spPr bwMode="auto">
        <a:xfrm flipV="1">
          <a:off x="5003800" y="2856773"/>
          <a:ext cx="647700" cy="2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92100</xdr:rowOff>
    </xdr:from>
    <xdr:to>
      <xdr:col>26</xdr:col>
      <xdr:colOff>50800</xdr:colOff>
      <xdr:row>16</xdr:row>
      <xdr:rowOff>104399</xdr:rowOff>
    </xdr:to>
    <xdr:cxnSp macro="">
      <xdr:nvCxnSpPr>
        <xdr:cNvPr id="51" name="直線コネクタ 50"/>
        <xdr:cNvCxnSpPr/>
      </xdr:nvCxnSpPr>
      <xdr:spPr bwMode="auto">
        <a:xfrm flipV="1">
          <a:off x="4305300" y="2882925"/>
          <a:ext cx="698500" cy="1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104399</xdr:rowOff>
    </xdr:from>
    <xdr:to>
      <xdr:col>22</xdr:col>
      <xdr:colOff>114300</xdr:colOff>
      <xdr:row>16</xdr:row>
      <xdr:rowOff>110617</xdr:rowOff>
    </xdr:to>
    <xdr:cxnSp macro="">
      <xdr:nvCxnSpPr>
        <xdr:cNvPr id="54" name="直線コネクタ 53"/>
        <xdr:cNvCxnSpPr/>
      </xdr:nvCxnSpPr>
      <xdr:spPr bwMode="auto">
        <a:xfrm flipV="1">
          <a:off x="3606800" y="2895224"/>
          <a:ext cx="698500"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110617</xdr:rowOff>
    </xdr:from>
    <xdr:to>
      <xdr:col>18</xdr:col>
      <xdr:colOff>177800</xdr:colOff>
      <xdr:row>16</xdr:row>
      <xdr:rowOff>156474</xdr:rowOff>
    </xdr:to>
    <xdr:cxnSp macro="">
      <xdr:nvCxnSpPr>
        <xdr:cNvPr id="57" name="直線コネクタ 56"/>
        <xdr:cNvCxnSpPr/>
      </xdr:nvCxnSpPr>
      <xdr:spPr bwMode="auto">
        <a:xfrm flipV="1">
          <a:off x="2908300" y="2901442"/>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15148</xdr:rowOff>
    </xdr:from>
    <xdr:to>
      <xdr:col>29</xdr:col>
      <xdr:colOff>177800</xdr:colOff>
      <xdr:row>16</xdr:row>
      <xdr:rowOff>116748</xdr:rowOff>
    </xdr:to>
    <xdr:sp macro="" textlink="">
      <xdr:nvSpPr>
        <xdr:cNvPr id="67" name="楕円 66"/>
        <xdr:cNvSpPr/>
      </xdr:nvSpPr>
      <xdr:spPr bwMode="auto">
        <a:xfrm>
          <a:off x="5600700" y="280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31675</xdr:rowOff>
    </xdr:from>
    <xdr:ext cx="762000" cy="259045"/>
    <xdr:sp macro="" textlink="">
      <xdr:nvSpPr>
        <xdr:cNvPr id="68" name="人口1人当たり決算額の推移該当値テキスト130"/>
        <xdr:cNvSpPr txBox="1"/>
      </xdr:nvSpPr>
      <xdr:spPr>
        <a:xfrm>
          <a:off x="5740400" y="26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41300</xdr:rowOff>
    </xdr:from>
    <xdr:to>
      <xdr:col>26</xdr:col>
      <xdr:colOff>101600</xdr:colOff>
      <xdr:row>16</xdr:row>
      <xdr:rowOff>142900</xdr:rowOff>
    </xdr:to>
    <xdr:sp macro="" textlink="">
      <xdr:nvSpPr>
        <xdr:cNvPr id="69" name="楕円 68"/>
        <xdr:cNvSpPr/>
      </xdr:nvSpPr>
      <xdr:spPr bwMode="auto">
        <a:xfrm>
          <a:off x="4953000" y="283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153077</xdr:rowOff>
    </xdr:from>
    <xdr:ext cx="736600" cy="259045"/>
    <xdr:sp macro="" textlink="">
      <xdr:nvSpPr>
        <xdr:cNvPr id="70" name="テキスト ボックス 69"/>
        <xdr:cNvSpPr txBox="1"/>
      </xdr:nvSpPr>
      <xdr:spPr>
        <a:xfrm>
          <a:off x="4622800" y="260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53599</xdr:rowOff>
    </xdr:from>
    <xdr:to>
      <xdr:col>22</xdr:col>
      <xdr:colOff>165100</xdr:colOff>
      <xdr:row>16</xdr:row>
      <xdr:rowOff>155199</xdr:rowOff>
    </xdr:to>
    <xdr:sp macro="" textlink="">
      <xdr:nvSpPr>
        <xdr:cNvPr id="71" name="楕円 70"/>
        <xdr:cNvSpPr/>
      </xdr:nvSpPr>
      <xdr:spPr bwMode="auto">
        <a:xfrm>
          <a:off x="4254500" y="284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165376</xdr:rowOff>
    </xdr:from>
    <xdr:ext cx="762000" cy="259045"/>
    <xdr:sp macro="" textlink="">
      <xdr:nvSpPr>
        <xdr:cNvPr id="72" name="テキスト ボックス 71"/>
        <xdr:cNvSpPr txBox="1"/>
      </xdr:nvSpPr>
      <xdr:spPr>
        <a:xfrm>
          <a:off x="3924300" y="26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59817</xdr:rowOff>
    </xdr:from>
    <xdr:to>
      <xdr:col>19</xdr:col>
      <xdr:colOff>38100</xdr:colOff>
      <xdr:row>16</xdr:row>
      <xdr:rowOff>161417</xdr:rowOff>
    </xdr:to>
    <xdr:sp macro="" textlink="">
      <xdr:nvSpPr>
        <xdr:cNvPr id="73" name="楕円 72"/>
        <xdr:cNvSpPr/>
      </xdr:nvSpPr>
      <xdr:spPr bwMode="auto">
        <a:xfrm>
          <a:off x="3556000" y="285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xdr:rowOff>
    </xdr:from>
    <xdr:ext cx="762000" cy="259045"/>
    <xdr:sp macro="" textlink="">
      <xdr:nvSpPr>
        <xdr:cNvPr id="74" name="テキスト ボックス 73"/>
        <xdr:cNvSpPr txBox="1"/>
      </xdr:nvSpPr>
      <xdr:spPr>
        <a:xfrm>
          <a:off x="3225800" y="261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105674</xdr:rowOff>
    </xdr:from>
    <xdr:to>
      <xdr:col>15</xdr:col>
      <xdr:colOff>101600</xdr:colOff>
      <xdr:row>17</xdr:row>
      <xdr:rowOff>35824</xdr:rowOff>
    </xdr:to>
    <xdr:sp macro="" textlink="">
      <xdr:nvSpPr>
        <xdr:cNvPr id="75" name="楕円 74"/>
        <xdr:cNvSpPr/>
      </xdr:nvSpPr>
      <xdr:spPr bwMode="auto">
        <a:xfrm>
          <a:off x="28575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46001</xdr:rowOff>
    </xdr:from>
    <xdr:ext cx="762000" cy="259045"/>
    <xdr:sp macro="" textlink="">
      <xdr:nvSpPr>
        <xdr:cNvPr id="76" name="テキスト ボックス 75"/>
        <xdr:cNvSpPr txBox="1"/>
      </xdr:nvSpPr>
      <xdr:spPr>
        <a:xfrm>
          <a:off x="2527300" y="266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133493</xdr:rowOff>
    </xdr:from>
    <xdr:to>
      <xdr:col>29</xdr:col>
      <xdr:colOff>127000</xdr:colOff>
      <xdr:row>37</xdr:row>
      <xdr:rowOff>142316</xdr:rowOff>
    </xdr:to>
    <xdr:cxnSp macro="">
      <xdr:nvCxnSpPr>
        <xdr:cNvPr id="108" name="直線コネクタ 107"/>
        <xdr:cNvCxnSpPr/>
      </xdr:nvCxnSpPr>
      <xdr:spPr bwMode="auto">
        <a:xfrm flipV="1">
          <a:off x="5003800" y="7258193"/>
          <a:ext cx="647700" cy="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142316</xdr:rowOff>
    </xdr:from>
    <xdr:to>
      <xdr:col>26</xdr:col>
      <xdr:colOff>50800</xdr:colOff>
      <xdr:row>37</xdr:row>
      <xdr:rowOff>231287</xdr:rowOff>
    </xdr:to>
    <xdr:cxnSp macro="">
      <xdr:nvCxnSpPr>
        <xdr:cNvPr id="111" name="直線コネクタ 110"/>
        <xdr:cNvCxnSpPr/>
      </xdr:nvCxnSpPr>
      <xdr:spPr bwMode="auto">
        <a:xfrm flipV="1">
          <a:off x="4305300" y="726701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155849</xdr:rowOff>
    </xdr:from>
    <xdr:to>
      <xdr:col>22</xdr:col>
      <xdr:colOff>114300</xdr:colOff>
      <xdr:row>37</xdr:row>
      <xdr:rowOff>231287</xdr:rowOff>
    </xdr:to>
    <xdr:cxnSp macro="">
      <xdr:nvCxnSpPr>
        <xdr:cNvPr id="114" name="直線コネクタ 113"/>
        <xdr:cNvCxnSpPr/>
      </xdr:nvCxnSpPr>
      <xdr:spPr bwMode="auto">
        <a:xfrm>
          <a:off x="3606800" y="7280549"/>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121834</xdr:rowOff>
    </xdr:from>
    <xdr:to>
      <xdr:col>18</xdr:col>
      <xdr:colOff>177800</xdr:colOff>
      <xdr:row>37</xdr:row>
      <xdr:rowOff>155849</xdr:rowOff>
    </xdr:to>
    <xdr:cxnSp macro="">
      <xdr:nvCxnSpPr>
        <xdr:cNvPr id="117" name="直線コネクタ 116"/>
        <xdr:cNvCxnSpPr/>
      </xdr:nvCxnSpPr>
      <xdr:spPr bwMode="auto">
        <a:xfrm>
          <a:off x="2908300" y="7246534"/>
          <a:ext cx="698500" cy="3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82693</xdr:rowOff>
    </xdr:from>
    <xdr:to>
      <xdr:col>29</xdr:col>
      <xdr:colOff>177800</xdr:colOff>
      <xdr:row>37</xdr:row>
      <xdr:rowOff>184293</xdr:rowOff>
    </xdr:to>
    <xdr:sp macro="" textlink="">
      <xdr:nvSpPr>
        <xdr:cNvPr id="127" name="楕円 126"/>
        <xdr:cNvSpPr/>
      </xdr:nvSpPr>
      <xdr:spPr bwMode="auto">
        <a:xfrm>
          <a:off x="5600700" y="720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54770</xdr:rowOff>
    </xdr:from>
    <xdr:ext cx="762000" cy="259045"/>
    <xdr:sp macro="" textlink="">
      <xdr:nvSpPr>
        <xdr:cNvPr id="128" name="人口1人当たり決算額の推移該当値テキスト445"/>
        <xdr:cNvSpPr txBox="1"/>
      </xdr:nvSpPr>
      <xdr:spPr>
        <a:xfrm>
          <a:off x="5740400" y="71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91516</xdr:rowOff>
    </xdr:from>
    <xdr:to>
      <xdr:col>26</xdr:col>
      <xdr:colOff>101600</xdr:colOff>
      <xdr:row>37</xdr:row>
      <xdr:rowOff>193116</xdr:rowOff>
    </xdr:to>
    <xdr:sp macro="" textlink="">
      <xdr:nvSpPr>
        <xdr:cNvPr id="129" name="楕円 128"/>
        <xdr:cNvSpPr/>
      </xdr:nvSpPr>
      <xdr:spPr bwMode="auto">
        <a:xfrm>
          <a:off x="4953000" y="721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177893</xdr:rowOff>
    </xdr:from>
    <xdr:ext cx="736600" cy="259045"/>
    <xdr:sp macro="" textlink="">
      <xdr:nvSpPr>
        <xdr:cNvPr id="130" name="テキスト ボックス 129"/>
        <xdr:cNvSpPr txBox="1"/>
      </xdr:nvSpPr>
      <xdr:spPr>
        <a:xfrm>
          <a:off x="4622800" y="730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180487</xdr:rowOff>
    </xdr:from>
    <xdr:to>
      <xdr:col>22</xdr:col>
      <xdr:colOff>165100</xdr:colOff>
      <xdr:row>37</xdr:row>
      <xdr:rowOff>282087</xdr:rowOff>
    </xdr:to>
    <xdr:sp macro="" textlink="">
      <xdr:nvSpPr>
        <xdr:cNvPr id="131" name="楕円 130"/>
        <xdr:cNvSpPr/>
      </xdr:nvSpPr>
      <xdr:spPr bwMode="auto">
        <a:xfrm>
          <a:off x="4254500" y="730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266864</xdr:rowOff>
    </xdr:from>
    <xdr:ext cx="762000" cy="259045"/>
    <xdr:sp macro="" textlink="">
      <xdr:nvSpPr>
        <xdr:cNvPr id="132" name="テキスト ボックス 131"/>
        <xdr:cNvSpPr txBox="1"/>
      </xdr:nvSpPr>
      <xdr:spPr>
        <a:xfrm>
          <a:off x="3924300" y="739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105049</xdr:rowOff>
    </xdr:from>
    <xdr:to>
      <xdr:col>19</xdr:col>
      <xdr:colOff>38100</xdr:colOff>
      <xdr:row>37</xdr:row>
      <xdr:rowOff>206649</xdr:rowOff>
    </xdr:to>
    <xdr:sp macro="" textlink="">
      <xdr:nvSpPr>
        <xdr:cNvPr id="133" name="楕円 132"/>
        <xdr:cNvSpPr/>
      </xdr:nvSpPr>
      <xdr:spPr bwMode="auto">
        <a:xfrm>
          <a:off x="3556000" y="72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191426</xdr:rowOff>
    </xdr:from>
    <xdr:ext cx="762000" cy="259045"/>
    <xdr:sp macro="" textlink="">
      <xdr:nvSpPr>
        <xdr:cNvPr id="134" name="テキスト ボックス 133"/>
        <xdr:cNvSpPr txBox="1"/>
      </xdr:nvSpPr>
      <xdr:spPr>
        <a:xfrm>
          <a:off x="3225800" y="73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71034</xdr:rowOff>
    </xdr:from>
    <xdr:to>
      <xdr:col>15</xdr:col>
      <xdr:colOff>101600</xdr:colOff>
      <xdr:row>37</xdr:row>
      <xdr:rowOff>172634</xdr:rowOff>
    </xdr:to>
    <xdr:sp macro="" textlink="">
      <xdr:nvSpPr>
        <xdr:cNvPr id="135" name="楕円 134"/>
        <xdr:cNvSpPr/>
      </xdr:nvSpPr>
      <xdr:spPr bwMode="auto">
        <a:xfrm>
          <a:off x="2857500" y="71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157411</xdr:rowOff>
    </xdr:from>
    <xdr:ext cx="762000" cy="259045"/>
    <xdr:sp macro="" textlink="">
      <xdr:nvSpPr>
        <xdr:cNvPr id="136" name="テキスト ボックス 135"/>
        <xdr:cNvSpPr txBox="1"/>
      </xdr:nvSpPr>
      <xdr:spPr>
        <a:xfrm>
          <a:off x="2527300" y="72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52603</xdr:rowOff>
    </xdr:from>
    <xdr:to>
      <xdr:col>24</xdr:col>
      <xdr:colOff>63500</xdr:colOff>
      <xdr:row>34</xdr:row>
      <xdr:rowOff>61062</xdr:rowOff>
    </xdr:to>
    <xdr:cxnSp macro="">
      <xdr:nvCxnSpPr>
        <xdr:cNvPr id="61" name="直線コネクタ 60"/>
        <xdr:cNvCxnSpPr/>
      </xdr:nvCxnSpPr>
      <xdr:spPr>
        <a:xfrm>
          <a:off x="3797300" y="5881903"/>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52603</xdr:rowOff>
    </xdr:from>
    <xdr:to>
      <xdr:col>19</xdr:col>
      <xdr:colOff>177800</xdr:colOff>
      <xdr:row>34</xdr:row>
      <xdr:rowOff>129222</xdr:rowOff>
    </xdr:to>
    <xdr:cxnSp macro="">
      <xdr:nvCxnSpPr>
        <xdr:cNvPr id="64" name="直線コネクタ 63"/>
        <xdr:cNvCxnSpPr/>
      </xdr:nvCxnSpPr>
      <xdr:spPr>
        <a:xfrm flipV="1">
          <a:off x="2908300" y="5881903"/>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129222</xdr:rowOff>
    </xdr:from>
    <xdr:to>
      <xdr:col>15</xdr:col>
      <xdr:colOff>50800</xdr:colOff>
      <xdr:row>34</xdr:row>
      <xdr:rowOff>142977</xdr:rowOff>
    </xdr:to>
    <xdr:cxnSp macro="">
      <xdr:nvCxnSpPr>
        <xdr:cNvPr id="67" name="直線コネクタ 66"/>
        <xdr:cNvCxnSpPr/>
      </xdr:nvCxnSpPr>
      <xdr:spPr>
        <a:xfrm flipV="1">
          <a:off x="2019300" y="5958522"/>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142977</xdr:rowOff>
    </xdr:from>
    <xdr:to>
      <xdr:col>10</xdr:col>
      <xdr:colOff>114300</xdr:colOff>
      <xdr:row>34</xdr:row>
      <xdr:rowOff>161798</xdr:rowOff>
    </xdr:to>
    <xdr:cxnSp macro="">
      <xdr:nvCxnSpPr>
        <xdr:cNvPr id="70" name="直線コネクタ 69"/>
        <xdr:cNvCxnSpPr/>
      </xdr:nvCxnSpPr>
      <xdr:spPr>
        <a:xfrm flipV="1">
          <a:off x="1130300" y="5972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10262</xdr:rowOff>
    </xdr:from>
    <xdr:to>
      <xdr:col>24</xdr:col>
      <xdr:colOff>114300</xdr:colOff>
      <xdr:row>34</xdr:row>
      <xdr:rowOff>111862</xdr:rowOff>
    </xdr:to>
    <xdr:sp macro="" textlink="">
      <xdr:nvSpPr>
        <xdr:cNvPr id="80" name="楕円 79"/>
        <xdr:cNvSpPr/>
      </xdr:nvSpPr>
      <xdr:spPr>
        <a:xfrm>
          <a:off x="45847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33139</xdr:rowOff>
    </xdr:from>
    <xdr:ext cx="534377" cy="259045"/>
    <xdr:sp macro="" textlink="">
      <xdr:nvSpPr>
        <xdr:cNvPr id="81" name="人件費該当値テキスト"/>
        <xdr:cNvSpPr txBox="1"/>
      </xdr:nvSpPr>
      <xdr:spPr>
        <a:xfrm>
          <a:off x="4686300" y="56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xdr:rowOff>
    </xdr:from>
    <xdr:to>
      <xdr:col>20</xdr:col>
      <xdr:colOff>38100</xdr:colOff>
      <xdr:row>34</xdr:row>
      <xdr:rowOff>103403</xdr:rowOff>
    </xdr:to>
    <xdr:sp macro="" textlink="">
      <xdr:nvSpPr>
        <xdr:cNvPr id="82" name="楕円 81"/>
        <xdr:cNvSpPr/>
      </xdr:nvSpPr>
      <xdr:spPr>
        <a:xfrm>
          <a:off x="3746500" y="58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119930</xdr:rowOff>
    </xdr:from>
    <xdr:ext cx="534377" cy="259045"/>
    <xdr:sp macro="" textlink="">
      <xdr:nvSpPr>
        <xdr:cNvPr id="83" name="テキスト ボックス 82"/>
        <xdr:cNvSpPr txBox="1"/>
      </xdr:nvSpPr>
      <xdr:spPr>
        <a:xfrm>
          <a:off x="3530111" y="56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78422</xdr:rowOff>
    </xdr:from>
    <xdr:to>
      <xdr:col>15</xdr:col>
      <xdr:colOff>101600</xdr:colOff>
      <xdr:row>35</xdr:row>
      <xdr:rowOff>8572</xdr:rowOff>
    </xdr:to>
    <xdr:sp macro="" textlink="">
      <xdr:nvSpPr>
        <xdr:cNvPr id="84" name="楕円 83"/>
        <xdr:cNvSpPr/>
      </xdr:nvSpPr>
      <xdr:spPr>
        <a:xfrm>
          <a:off x="2857500" y="59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25099</xdr:rowOff>
    </xdr:from>
    <xdr:ext cx="534377" cy="259045"/>
    <xdr:sp macro="" textlink="">
      <xdr:nvSpPr>
        <xdr:cNvPr id="85" name="テキスト ボックス 84"/>
        <xdr:cNvSpPr txBox="1"/>
      </xdr:nvSpPr>
      <xdr:spPr>
        <a:xfrm>
          <a:off x="2641111" y="56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92177</xdr:rowOff>
    </xdr:from>
    <xdr:to>
      <xdr:col>10</xdr:col>
      <xdr:colOff>165100</xdr:colOff>
      <xdr:row>35</xdr:row>
      <xdr:rowOff>22327</xdr:rowOff>
    </xdr:to>
    <xdr:sp macro="" textlink="">
      <xdr:nvSpPr>
        <xdr:cNvPr id="86" name="楕円 85"/>
        <xdr:cNvSpPr/>
      </xdr:nvSpPr>
      <xdr:spPr>
        <a:xfrm>
          <a:off x="1968500" y="59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38854</xdr:rowOff>
    </xdr:from>
    <xdr:ext cx="534377" cy="259045"/>
    <xdr:sp macro="" textlink="">
      <xdr:nvSpPr>
        <xdr:cNvPr id="87" name="テキスト ボックス 86"/>
        <xdr:cNvSpPr txBox="1"/>
      </xdr:nvSpPr>
      <xdr:spPr>
        <a:xfrm>
          <a:off x="1752111" y="569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110998</xdr:rowOff>
    </xdr:from>
    <xdr:to>
      <xdr:col>6</xdr:col>
      <xdr:colOff>38100</xdr:colOff>
      <xdr:row>35</xdr:row>
      <xdr:rowOff>41148</xdr:rowOff>
    </xdr:to>
    <xdr:sp macro="" textlink="">
      <xdr:nvSpPr>
        <xdr:cNvPr id="88" name="楕円 87"/>
        <xdr:cNvSpPr/>
      </xdr:nvSpPr>
      <xdr:spPr>
        <a:xfrm>
          <a:off x="10795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57675</xdr:rowOff>
    </xdr:from>
    <xdr:ext cx="534377" cy="259045"/>
    <xdr:sp macro="" textlink="">
      <xdr:nvSpPr>
        <xdr:cNvPr id="89" name="テキスト ボックス 88"/>
        <xdr:cNvSpPr txBox="1"/>
      </xdr:nvSpPr>
      <xdr:spPr>
        <a:xfrm>
          <a:off x="863111" y="57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148513</xdr:rowOff>
    </xdr:from>
    <xdr:to>
      <xdr:col>24</xdr:col>
      <xdr:colOff>63500</xdr:colOff>
      <xdr:row>57</xdr:row>
      <xdr:rowOff>149416</xdr:rowOff>
    </xdr:to>
    <xdr:cxnSp macro="">
      <xdr:nvCxnSpPr>
        <xdr:cNvPr id="119" name="直線コネクタ 118"/>
        <xdr:cNvCxnSpPr/>
      </xdr:nvCxnSpPr>
      <xdr:spPr>
        <a:xfrm>
          <a:off x="3797300" y="9921163"/>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125095</xdr:rowOff>
    </xdr:from>
    <xdr:to>
      <xdr:col>19</xdr:col>
      <xdr:colOff>177800</xdr:colOff>
      <xdr:row>57</xdr:row>
      <xdr:rowOff>148513</xdr:rowOff>
    </xdr:to>
    <xdr:cxnSp macro="">
      <xdr:nvCxnSpPr>
        <xdr:cNvPr id="122" name="直線コネクタ 121"/>
        <xdr:cNvCxnSpPr/>
      </xdr:nvCxnSpPr>
      <xdr:spPr>
        <a:xfrm>
          <a:off x="2908300" y="9897745"/>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125095</xdr:rowOff>
    </xdr:from>
    <xdr:to>
      <xdr:col>15</xdr:col>
      <xdr:colOff>50800</xdr:colOff>
      <xdr:row>57</xdr:row>
      <xdr:rowOff>147180</xdr:rowOff>
    </xdr:to>
    <xdr:cxnSp macro="">
      <xdr:nvCxnSpPr>
        <xdr:cNvPr id="125" name="直線コネクタ 124"/>
        <xdr:cNvCxnSpPr/>
      </xdr:nvCxnSpPr>
      <xdr:spPr>
        <a:xfrm flipV="1">
          <a:off x="2019300" y="9897745"/>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147180</xdr:rowOff>
    </xdr:from>
    <xdr:to>
      <xdr:col>10</xdr:col>
      <xdr:colOff>114300</xdr:colOff>
      <xdr:row>58</xdr:row>
      <xdr:rowOff>31776</xdr:rowOff>
    </xdr:to>
    <xdr:cxnSp macro="">
      <xdr:nvCxnSpPr>
        <xdr:cNvPr id="128" name="直線コネクタ 127"/>
        <xdr:cNvCxnSpPr/>
      </xdr:nvCxnSpPr>
      <xdr:spPr>
        <a:xfrm flipV="1">
          <a:off x="1130300" y="9919830"/>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98616</xdr:rowOff>
    </xdr:from>
    <xdr:to>
      <xdr:col>24</xdr:col>
      <xdr:colOff>114300</xdr:colOff>
      <xdr:row>58</xdr:row>
      <xdr:rowOff>28766</xdr:rowOff>
    </xdr:to>
    <xdr:sp macro="" textlink="">
      <xdr:nvSpPr>
        <xdr:cNvPr id="138" name="楕円 137"/>
        <xdr:cNvSpPr/>
      </xdr:nvSpPr>
      <xdr:spPr>
        <a:xfrm>
          <a:off x="4584700" y="98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77043</xdr:rowOff>
    </xdr:from>
    <xdr:ext cx="534377" cy="259045"/>
    <xdr:sp macro="" textlink="">
      <xdr:nvSpPr>
        <xdr:cNvPr id="139" name="物件費該当値テキスト"/>
        <xdr:cNvSpPr txBox="1"/>
      </xdr:nvSpPr>
      <xdr:spPr>
        <a:xfrm>
          <a:off x="4686300"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97713</xdr:rowOff>
    </xdr:from>
    <xdr:to>
      <xdr:col>20</xdr:col>
      <xdr:colOff>38100</xdr:colOff>
      <xdr:row>58</xdr:row>
      <xdr:rowOff>27863</xdr:rowOff>
    </xdr:to>
    <xdr:sp macro="" textlink="">
      <xdr:nvSpPr>
        <xdr:cNvPr id="140" name="楕円 139"/>
        <xdr:cNvSpPr/>
      </xdr:nvSpPr>
      <xdr:spPr>
        <a:xfrm>
          <a:off x="3746500" y="9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44390</xdr:rowOff>
    </xdr:from>
    <xdr:ext cx="534377" cy="259045"/>
    <xdr:sp macro="" textlink="">
      <xdr:nvSpPr>
        <xdr:cNvPr id="141" name="テキスト ボックス 140"/>
        <xdr:cNvSpPr txBox="1"/>
      </xdr:nvSpPr>
      <xdr:spPr>
        <a:xfrm>
          <a:off x="3530111" y="96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74295</xdr:rowOff>
    </xdr:from>
    <xdr:to>
      <xdr:col>15</xdr:col>
      <xdr:colOff>101600</xdr:colOff>
      <xdr:row>58</xdr:row>
      <xdr:rowOff>4445</xdr:rowOff>
    </xdr:to>
    <xdr:sp macro="" textlink="">
      <xdr:nvSpPr>
        <xdr:cNvPr id="142" name="楕円 141"/>
        <xdr:cNvSpPr/>
      </xdr:nvSpPr>
      <xdr:spPr>
        <a:xfrm>
          <a:off x="2857500" y="98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20972</xdr:rowOff>
    </xdr:from>
    <xdr:ext cx="534377" cy="259045"/>
    <xdr:sp macro="" textlink="">
      <xdr:nvSpPr>
        <xdr:cNvPr id="143" name="テキスト ボックス 142"/>
        <xdr:cNvSpPr txBox="1"/>
      </xdr:nvSpPr>
      <xdr:spPr>
        <a:xfrm>
          <a:off x="2641111" y="9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96380</xdr:rowOff>
    </xdr:from>
    <xdr:to>
      <xdr:col>10</xdr:col>
      <xdr:colOff>165100</xdr:colOff>
      <xdr:row>58</xdr:row>
      <xdr:rowOff>26530</xdr:rowOff>
    </xdr:to>
    <xdr:sp macro="" textlink="">
      <xdr:nvSpPr>
        <xdr:cNvPr id="144" name="楕円 143"/>
        <xdr:cNvSpPr/>
      </xdr:nvSpPr>
      <xdr:spPr>
        <a:xfrm>
          <a:off x="1968500" y="98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43057</xdr:rowOff>
    </xdr:from>
    <xdr:ext cx="534377" cy="259045"/>
    <xdr:sp macro="" textlink="">
      <xdr:nvSpPr>
        <xdr:cNvPr id="145" name="テキスト ボックス 144"/>
        <xdr:cNvSpPr txBox="1"/>
      </xdr:nvSpPr>
      <xdr:spPr>
        <a:xfrm>
          <a:off x="1752111" y="96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152426</xdr:rowOff>
    </xdr:from>
    <xdr:to>
      <xdr:col>6</xdr:col>
      <xdr:colOff>38100</xdr:colOff>
      <xdr:row>58</xdr:row>
      <xdr:rowOff>82576</xdr:rowOff>
    </xdr:to>
    <xdr:sp macro="" textlink="">
      <xdr:nvSpPr>
        <xdr:cNvPr id="146" name="楕円 145"/>
        <xdr:cNvSpPr/>
      </xdr:nvSpPr>
      <xdr:spPr>
        <a:xfrm>
          <a:off x="1079500" y="99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73703</xdr:rowOff>
    </xdr:from>
    <xdr:ext cx="534377" cy="259045"/>
    <xdr:sp macro="" textlink="">
      <xdr:nvSpPr>
        <xdr:cNvPr id="147" name="テキスト ボックス 146"/>
        <xdr:cNvSpPr txBox="1"/>
      </xdr:nvSpPr>
      <xdr:spPr>
        <a:xfrm>
          <a:off x="863111" y="100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134475</xdr:rowOff>
    </xdr:from>
    <xdr:to>
      <xdr:col>24</xdr:col>
      <xdr:colOff>63500</xdr:colOff>
      <xdr:row>75</xdr:row>
      <xdr:rowOff>164302</xdr:rowOff>
    </xdr:to>
    <xdr:cxnSp macro="">
      <xdr:nvCxnSpPr>
        <xdr:cNvPr id="178" name="直線コネクタ 177"/>
        <xdr:cNvCxnSpPr/>
      </xdr:nvCxnSpPr>
      <xdr:spPr>
        <a:xfrm>
          <a:off x="3797300" y="12993225"/>
          <a:ext cx="8382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152545</xdr:rowOff>
    </xdr:from>
    <xdr:to>
      <xdr:col>19</xdr:col>
      <xdr:colOff>177800</xdr:colOff>
      <xdr:row>75</xdr:row>
      <xdr:rowOff>134475</xdr:rowOff>
    </xdr:to>
    <xdr:cxnSp macro="">
      <xdr:nvCxnSpPr>
        <xdr:cNvPr id="181" name="直線コネクタ 180"/>
        <xdr:cNvCxnSpPr/>
      </xdr:nvCxnSpPr>
      <xdr:spPr>
        <a:xfrm>
          <a:off x="2908300" y="12839845"/>
          <a:ext cx="889000" cy="1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152545</xdr:rowOff>
    </xdr:from>
    <xdr:to>
      <xdr:col>15</xdr:col>
      <xdr:colOff>50800</xdr:colOff>
      <xdr:row>75</xdr:row>
      <xdr:rowOff>109982</xdr:rowOff>
    </xdr:to>
    <xdr:cxnSp macro="">
      <xdr:nvCxnSpPr>
        <xdr:cNvPr id="184" name="直線コネクタ 183"/>
        <xdr:cNvCxnSpPr/>
      </xdr:nvCxnSpPr>
      <xdr:spPr>
        <a:xfrm flipV="1">
          <a:off x="2019300" y="12839845"/>
          <a:ext cx="889000" cy="1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88864</xdr:rowOff>
    </xdr:from>
    <xdr:to>
      <xdr:col>10</xdr:col>
      <xdr:colOff>114300</xdr:colOff>
      <xdr:row>75</xdr:row>
      <xdr:rowOff>109982</xdr:rowOff>
    </xdr:to>
    <xdr:cxnSp macro="">
      <xdr:nvCxnSpPr>
        <xdr:cNvPr id="187" name="直線コネクタ 186"/>
        <xdr:cNvCxnSpPr/>
      </xdr:nvCxnSpPr>
      <xdr:spPr>
        <a:xfrm>
          <a:off x="1130300" y="12776164"/>
          <a:ext cx="889000" cy="19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113502</xdr:rowOff>
    </xdr:from>
    <xdr:to>
      <xdr:col>24</xdr:col>
      <xdr:colOff>114300</xdr:colOff>
      <xdr:row>76</xdr:row>
      <xdr:rowOff>43652</xdr:rowOff>
    </xdr:to>
    <xdr:sp macro="" textlink="">
      <xdr:nvSpPr>
        <xdr:cNvPr id="197" name="楕円 196"/>
        <xdr:cNvSpPr/>
      </xdr:nvSpPr>
      <xdr:spPr>
        <a:xfrm>
          <a:off x="4584700" y="12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136379</xdr:rowOff>
    </xdr:from>
    <xdr:ext cx="469744" cy="259045"/>
    <xdr:sp macro="" textlink="">
      <xdr:nvSpPr>
        <xdr:cNvPr id="198" name="維持補修費該当値テキスト"/>
        <xdr:cNvSpPr txBox="1"/>
      </xdr:nvSpPr>
      <xdr:spPr>
        <a:xfrm>
          <a:off x="4686300" y="128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83675</xdr:rowOff>
    </xdr:from>
    <xdr:to>
      <xdr:col>20</xdr:col>
      <xdr:colOff>38100</xdr:colOff>
      <xdr:row>76</xdr:row>
      <xdr:rowOff>13826</xdr:rowOff>
    </xdr:to>
    <xdr:sp macro="" textlink="">
      <xdr:nvSpPr>
        <xdr:cNvPr id="199" name="楕円 198"/>
        <xdr:cNvSpPr/>
      </xdr:nvSpPr>
      <xdr:spPr>
        <a:xfrm>
          <a:off x="3746500" y="12942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30352</xdr:rowOff>
    </xdr:from>
    <xdr:ext cx="469744" cy="259045"/>
    <xdr:sp macro="" textlink="">
      <xdr:nvSpPr>
        <xdr:cNvPr id="200" name="テキスト ボックス 199"/>
        <xdr:cNvSpPr txBox="1"/>
      </xdr:nvSpPr>
      <xdr:spPr>
        <a:xfrm>
          <a:off x="3562428" y="127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101745</xdr:rowOff>
    </xdr:from>
    <xdr:to>
      <xdr:col>15</xdr:col>
      <xdr:colOff>101600</xdr:colOff>
      <xdr:row>75</xdr:row>
      <xdr:rowOff>31895</xdr:rowOff>
    </xdr:to>
    <xdr:sp macro="" textlink="">
      <xdr:nvSpPr>
        <xdr:cNvPr id="201" name="楕円 200"/>
        <xdr:cNvSpPr/>
      </xdr:nvSpPr>
      <xdr:spPr>
        <a:xfrm>
          <a:off x="2857500" y="127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48422</xdr:rowOff>
    </xdr:from>
    <xdr:ext cx="469744" cy="259045"/>
    <xdr:sp macro="" textlink="">
      <xdr:nvSpPr>
        <xdr:cNvPr id="202" name="テキスト ボックス 201"/>
        <xdr:cNvSpPr txBox="1"/>
      </xdr:nvSpPr>
      <xdr:spPr>
        <a:xfrm>
          <a:off x="2673428" y="12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59182</xdr:rowOff>
    </xdr:from>
    <xdr:to>
      <xdr:col>10</xdr:col>
      <xdr:colOff>165100</xdr:colOff>
      <xdr:row>75</xdr:row>
      <xdr:rowOff>160781</xdr:rowOff>
    </xdr:to>
    <xdr:sp macro="" textlink="">
      <xdr:nvSpPr>
        <xdr:cNvPr id="203" name="楕円 202"/>
        <xdr:cNvSpPr/>
      </xdr:nvSpPr>
      <xdr:spPr>
        <a:xfrm>
          <a:off x="1968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5859</xdr:rowOff>
    </xdr:from>
    <xdr:ext cx="469744" cy="259045"/>
    <xdr:sp macro="" textlink="">
      <xdr:nvSpPr>
        <xdr:cNvPr id="204" name="テキスト ボックス 203"/>
        <xdr:cNvSpPr txBox="1"/>
      </xdr:nvSpPr>
      <xdr:spPr>
        <a:xfrm>
          <a:off x="1784428" y="1269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38064</xdr:rowOff>
    </xdr:from>
    <xdr:to>
      <xdr:col>6</xdr:col>
      <xdr:colOff>38100</xdr:colOff>
      <xdr:row>74</xdr:row>
      <xdr:rowOff>139664</xdr:rowOff>
    </xdr:to>
    <xdr:sp macro="" textlink="">
      <xdr:nvSpPr>
        <xdr:cNvPr id="205" name="楕円 204"/>
        <xdr:cNvSpPr/>
      </xdr:nvSpPr>
      <xdr:spPr>
        <a:xfrm>
          <a:off x="1079500" y="127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156191</xdr:rowOff>
    </xdr:from>
    <xdr:ext cx="469744" cy="259045"/>
    <xdr:sp macro="" textlink="">
      <xdr:nvSpPr>
        <xdr:cNvPr id="206" name="テキスト ボックス 205"/>
        <xdr:cNvSpPr txBox="1"/>
      </xdr:nvSpPr>
      <xdr:spPr>
        <a:xfrm>
          <a:off x="895428" y="125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144653</xdr:rowOff>
    </xdr:from>
    <xdr:to>
      <xdr:col>24</xdr:col>
      <xdr:colOff>63500</xdr:colOff>
      <xdr:row>97</xdr:row>
      <xdr:rowOff>160910</xdr:rowOff>
    </xdr:to>
    <xdr:cxnSp macro="">
      <xdr:nvCxnSpPr>
        <xdr:cNvPr id="236" name="直線コネクタ 235"/>
        <xdr:cNvCxnSpPr/>
      </xdr:nvCxnSpPr>
      <xdr:spPr>
        <a:xfrm>
          <a:off x="3797300" y="16775303"/>
          <a:ext cx="8382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144653</xdr:rowOff>
    </xdr:from>
    <xdr:to>
      <xdr:col>19</xdr:col>
      <xdr:colOff>177800</xdr:colOff>
      <xdr:row>97</xdr:row>
      <xdr:rowOff>157060</xdr:rowOff>
    </xdr:to>
    <xdr:cxnSp macro="">
      <xdr:nvCxnSpPr>
        <xdr:cNvPr id="239" name="直線コネクタ 238"/>
        <xdr:cNvCxnSpPr/>
      </xdr:nvCxnSpPr>
      <xdr:spPr>
        <a:xfrm flipV="1">
          <a:off x="2908300" y="16775303"/>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157060</xdr:rowOff>
    </xdr:from>
    <xdr:to>
      <xdr:col>15</xdr:col>
      <xdr:colOff>50800</xdr:colOff>
      <xdr:row>98</xdr:row>
      <xdr:rowOff>41911</xdr:rowOff>
    </xdr:to>
    <xdr:cxnSp macro="">
      <xdr:nvCxnSpPr>
        <xdr:cNvPr id="242" name="直線コネクタ 241"/>
        <xdr:cNvCxnSpPr/>
      </xdr:nvCxnSpPr>
      <xdr:spPr>
        <a:xfrm flipV="1">
          <a:off x="2019300" y="16787710"/>
          <a:ext cx="889000" cy="5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40221</xdr:rowOff>
    </xdr:from>
    <xdr:to>
      <xdr:col>10</xdr:col>
      <xdr:colOff>114300</xdr:colOff>
      <xdr:row>98</xdr:row>
      <xdr:rowOff>41911</xdr:rowOff>
    </xdr:to>
    <xdr:cxnSp macro="">
      <xdr:nvCxnSpPr>
        <xdr:cNvPr id="245" name="直線コネクタ 244"/>
        <xdr:cNvCxnSpPr/>
      </xdr:nvCxnSpPr>
      <xdr:spPr>
        <a:xfrm>
          <a:off x="1130300" y="16842321"/>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110110</xdr:rowOff>
    </xdr:from>
    <xdr:to>
      <xdr:col>24</xdr:col>
      <xdr:colOff>114300</xdr:colOff>
      <xdr:row>98</xdr:row>
      <xdr:rowOff>40260</xdr:rowOff>
    </xdr:to>
    <xdr:sp macro="" textlink="">
      <xdr:nvSpPr>
        <xdr:cNvPr id="255" name="楕円 254"/>
        <xdr:cNvSpPr/>
      </xdr:nvSpPr>
      <xdr:spPr>
        <a:xfrm>
          <a:off x="4584700" y="16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25037</xdr:rowOff>
    </xdr:from>
    <xdr:ext cx="534377" cy="259045"/>
    <xdr:sp macro="" textlink="">
      <xdr:nvSpPr>
        <xdr:cNvPr id="256" name="扶助費該当値テキスト"/>
        <xdr:cNvSpPr txBox="1"/>
      </xdr:nvSpPr>
      <xdr:spPr>
        <a:xfrm>
          <a:off x="4686300"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93853</xdr:rowOff>
    </xdr:from>
    <xdr:to>
      <xdr:col>20</xdr:col>
      <xdr:colOff>38100</xdr:colOff>
      <xdr:row>98</xdr:row>
      <xdr:rowOff>24003</xdr:rowOff>
    </xdr:to>
    <xdr:sp macro="" textlink="">
      <xdr:nvSpPr>
        <xdr:cNvPr id="257" name="楕円 256"/>
        <xdr:cNvSpPr/>
      </xdr:nvSpPr>
      <xdr:spPr>
        <a:xfrm>
          <a:off x="3746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15130</xdr:rowOff>
    </xdr:from>
    <xdr:ext cx="534377" cy="259045"/>
    <xdr:sp macro="" textlink="">
      <xdr:nvSpPr>
        <xdr:cNvPr id="258" name="テキスト ボックス 257"/>
        <xdr:cNvSpPr txBox="1"/>
      </xdr:nvSpPr>
      <xdr:spPr>
        <a:xfrm>
          <a:off x="3530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106260</xdr:rowOff>
    </xdr:from>
    <xdr:to>
      <xdr:col>15</xdr:col>
      <xdr:colOff>101600</xdr:colOff>
      <xdr:row>98</xdr:row>
      <xdr:rowOff>36410</xdr:rowOff>
    </xdr:to>
    <xdr:sp macro="" textlink="">
      <xdr:nvSpPr>
        <xdr:cNvPr id="259" name="楕円 258"/>
        <xdr:cNvSpPr/>
      </xdr:nvSpPr>
      <xdr:spPr>
        <a:xfrm>
          <a:off x="2857500" y="167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27537</xdr:rowOff>
    </xdr:from>
    <xdr:ext cx="534377" cy="259045"/>
    <xdr:sp macro="" textlink="">
      <xdr:nvSpPr>
        <xdr:cNvPr id="260" name="テキスト ボックス 259"/>
        <xdr:cNvSpPr txBox="1"/>
      </xdr:nvSpPr>
      <xdr:spPr>
        <a:xfrm>
          <a:off x="2641111" y="1682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162561</xdr:rowOff>
    </xdr:from>
    <xdr:to>
      <xdr:col>10</xdr:col>
      <xdr:colOff>165100</xdr:colOff>
      <xdr:row>98</xdr:row>
      <xdr:rowOff>92711</xdr:rowOff>
    </xdr:to>
    <xdr:sp macro="" textlink="">
      <xdr:nvSpPr>
        <xdr:cNvPr id="261" name="楕円 260"/>
        <xdr:cNvSpPr/>
      </xdr:nvSpPr>
      <xdr:spPr>
        <a:xfrm>
          <a:off x="1968500" y="167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83838</xdr:rowOff>
    </xdr:from>
    <xdr:ext cx="534377" cy="259045"/>
    <xdr:sp macro="" textlink="">
      <xdr:nvSpPr>
        <xdr:cNvPr id="262" name="テキスト ボックス 261"/>
        <xdr:cNvSpPr txBox="1"/>
      </xdr:nvSpPr>
      <xdr:spPr>
        <a:xfrm>
          <a:off x="1752111" y="168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160871</xdr:rowOff>
    </xdr:from>
    <xdr:to>
      <xdr:col>6</xdr:col>
      <xdr:colOff>38100</xdr:colOff>
      <xdr:row>98</xdr:row>
      <xdr:rowOff>91021</xdr:rowOff>
    </xdr:to>
    <xdr:sp macro="" textlink="">
      <xdr:nvSpPr>
        <xdr:cNvPr id="263" name="楕円 262"/>
        <xdr:cNvSpPr/>
      </xdr:nvSpPr>
      <xdr:spPr>
        <a:xfrm>
          <a:off x="1079500" y="167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82148</xdr:rowOff>
    </xdr:from>
    <xdr:ext cx="534377" cy="259045"/>
    <xdr:sp macro="" textlink="">
      <xdr:nvSpPr>
        <xdr:cNvPr id="264" name="テキスト ボックス 263"/>
        <xdr:cNvSpPr txBox="1"/>
      </xdr:nvSpPr>
      <xdr:spPr>
        <a:xfrm>
          <a:off x="863111" y="168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100476</xdr:rowOff>
    </xdr:from>
    <xdr:to>
      <xdr:col>55</xdr:col>
      <xdr:colOff>0</xdr:colOff>
      <xdr:row>34</xdr:row>
      <xdr:rowOff>121660</xdr:rowOff>
    </xdr:to>
    <xdr:cxnSp macro="">
      <xdr:nvCxnSpPr>
        <xdr:cNvPr id="293" name="直線コネクタ 292"/>
        <xdr:cNvCxnSpPr/>
      </xdr:nvCxnSpPr>
      <xdr:spPr>
        <a:xfrm>
          <a:off x="9639300" y="5929776"/>
          <a:ext cx="8382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100476</xdr:rowOff>
    </xdr:from>
    <xdr:to>
      <xdr:col>50</xdr:col>
      <xdr:colOff>114300</xdr:colOff>
      <xdr:row>34</xdr:row>
      <xdr:rowOff>169932</xdr:rowOff>
    </xdr:to>
    <xdr:cxnSp macro="">
      <xdr:nvCxnSpPr>
        <xdr:cNvPr id="296" name="直線コネクタ 295"/>
        <xdr:cNvCxnSpPr/>
      </xdr:nvCxnSpPr>
      <xdr:spPr>
        <a:xfrm flipV="1">
          <a:off x="8750300" y="5929776"/>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165189</xdr:rowOff>
    </xdr:from>
    <xdr:to>
      <xdr:col>45</xdr:col>
      <xdr:colOff>177800</xdr:colOff>
      <xdr:row>34</xdr:row>
      <xdr:rowOff>169932</xdr:rowOff>
    </xdr:to>
    <xdr:cxnSp macro="">
      <xdr:nvCxnSpPr>
        <xdr:cNvPr id="299" name="直線コネクタ 298"/>
        <xdr:cNvCxnSpPr/>
      </xdr:nvCxnSpPr>
      <xdr:spPr>
        <a:xfrm>
          <a:off x="7861300" y="599448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165189</xdr:rowOff>
    </xdr:from>
    <xdr:to>
      <xdr:col>41</xdr:col>
      <xdr:colOff>50800</xdr:colOff>
      <xdr:row>35</xdr:row>
      <xdr:rowOff>79140</xdr:rowOff>
    </xdr:to>
    <xdr:cxnSp macro="">
      <xdr:nvCxnSpPr>
        <xdr:cNvPr id="302" name="直線コネクタ 301"/>
        <xdr:cNvCxnSpPr/>
      </xdr:nvCxnSpPr>
      <xdr:spPr>
        <a:xfrm flipV="1">
          <a:off x="6972300" y="5994489"/>
          <a:ext cx="889000" cy="8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70860</xdr:rowOff>
    </xdr:from>
    <xdr:to>
      <xdr:col>55</xdr:col>
      <xdr:colOff>50800</xdr:colOff>
      <xdr:row>35</xdr:row>
      <xdr:rowOff>1010</xdr:rowOff>
    </xdr:to>
    <xdr:sp macro="" textlink="">
      <xdr:nvSpPr>
        <xdr:cNvPr id="312" name="楕円 311"/>
        <xdr:cNvSpPr/>
      </xdr:nvSpPr>
      <xdr:spPr>
        <a:xfrm>
          <a:off x="10426700" y="590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93737</xdr:rowOff>
    </xdr:from>
    <xdr:ext cx="534377" cy="259045"/>
    <xdr:sp macro="" textlink="">
      <xdr:nvSpPr>
        <xdr:cNvPr id="313" name="補助費等該当値テキスト"/>
        <xdr:cNvSpPr txBox="1"/>
      </xdr:nvSpPr>
      <xdr:spPr>
        <a:xfrm>
          <a:off x="10528300" y="575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49676</xdr:rowOff>
    </xdr:from>
    <xdr:to>
      <xdr:col>50</xdr:col>
      <xdr:colOff>165100</xdr:colOff>
      <xdr:row>34</xdr:row>
      <xdr:rowOff>151276</xdr:rowOff>
    </xdr:to>
    <xdr:sp macro="" textlink="">
      <xdr:nvSpPr>
        <xdr:cNvPr id="314" name="楕円 313"/>
        <xdr:cNvSpPr/>
      </xdr:nvSpPr>
      <xdr:spPr>
        <a:xfrm>
          <a:off x="9588500" y="58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167803</xdr:rowOff>
    </xdr:from>
    <xdr:ext cx="534377" cy="259045"/>
    <xdr:sp macro="" textlink="">
      <xdr:nvSpPr>
        <xdr:cNvPr id="315" name="テキスト ボックス 314"/>
        <xdr:cNvSpPr txBox="1"/>
      </xdr:nvSpPr>
      <xdr:spPr>
        <a:xfrm>
          <a:off x="9372111" y="565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119132</xdr:rowOff>
    </xdr:from>
    <xdr:to>
      <xdr:col>46</xdr:col>
      <xdr:colOff>38100</xdr:colOff>
      <xdr:row>35</xdr:row>
      <xdr:rowOff>49282</xdr:rowOff>
    </xdr:to>
    <xdr:sp macro="" textlink="">
      <xdr:nvSpPr>
        <xdr:cNvPr id="316" name="楕円 315"/>
        <xdr:cNvSpPr/>
      </xdr:nvSpPr>
      <xdr:spPr>
        <a:xfrm>
          <a:off x="8699500" y="59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65809</xdr:rowOff>
    </xdr:from>
    <xdr:ext cx="534377" cy="259045"/>
    <xdr:sp macro="" textlink="">
      <xdr:nvSpPr>
        <xdr:cNvPr id="317" name="テキスト ボックス 316"/>
        <xdr:cNvSpPr txBox="1"/>
      </xdr:nvSpPr>
      <xdr:spPr>
        <a:xfrm>
          <a:off x="8483111" y="57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114389</xdr:rowOff>
    </xdr:from>
    <xdr:to>
      <xdr:col>41</xdr:col>
      <xdr:colOff>101600</xdr:colOff>
      <xdr:row>35</xdr:row>
      <xdr:rowOff>44539</xdr:rowOff>
    </xdr:to>
    <xdr:sp macro="" textlink="">
      <xdr:nvSpPr>
        <xdr:cNvPr id="318" name="楕円 317"/>
        <xdr:cNvSpPr/>
      </xdr:nvSpPr>
      <xdr:spPr>
        <a:xfrm>
          <a:off x="7810500" y="59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61066</xdr:rowOff>
    </xdr:from>
    <xdr:ext cx="534377" cy="259045"/>
    <xdr:sp macro="" textlink="">
      <xdr:nvSpPr>
        <xdr:cNvPr id="319" name="テキスト ボックス 318"/>
        <xdr:cNvSpPr txBox="1"/>
      </xdr:nvSpPr>
      <xdr:spPr>
        <a:xfrm>
          <a:off x="7594111" y="57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28340</xdr:rowOff>
    </xdr:from>
    <xdr:to>
      <xdr:col>36</xdr:col>
      <xdr:colOff>165100</xdr:colOff>
      <xdr:row>35</xdr:row>
      <xdr:rowOff>129940</xdr:rowOff>
    </xdr:to>
    <xdr:sp macro="" textlink="">
      <xdr:nvSpPr>
        <xdr:cNvPr id="320" name="楕円 319"/>
        <xdr:cNvSpPr/>
      </xdr:nvSpPr>
      <xdr:spPr>
        <a:xfrm>
          <a:off x="6921500" y="60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146467</xdr:rowOff>
    </xdr:from>
    <xdr:ext cx="534377" cy="259045"/>
    <xdr:sp macro="" textlink="">
      <xdr:nvSpPr>
        <xdr:cNvPr id="321" name="テキスト ボックス 320"/>
        <xdr:cNvSpPr txBox="1"/>
      </xdr:nvSpPr>
      <xdr:spPr>
        <a:xfrm>
          <a:off x="6705111" y="58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153400</xdr:rowOff>
    </xdr:from>
    <xdr:to>
      <xdr:col>54</xdr:col>
      <xdr:colOff>189865</xdr:colOff>
      <xdr:row>59</xdr:row>
      <xdr:rowOff>61927</xdr:rowOff>
    </xdr:to>
    <xdr:cxnSp macro="">
      <xdr:nvCxnSpPr>
        <xdr:cNvPr id="348" name="直線コネクタ 347"/>
        <xdr:cNvCxnSpPr/>
      </xdr:nvCxnSpPr>
      <xdr:spPr>
        <a:xfrm flipV="1">
          <a:off x="10475595" y="9068800"/>
          <a:ext cx="1270" cy="110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65754</xdr:rowOff>
    </xdr:from>
    <xdr:ext cx="534377" cy="259045"/>
    <xdr:sp macro="" textlink="">
      <xdr:nvSpPr>
        <xdr:cNvPr id="349" name="普通建設事業費最小値テキスト"/>
        <xdr:cNvSpPr txBox="1"/>
      </xdr:nvSpPr>
      <xdr:spPr>
        <a:xfrm>
          <a:off x="10528300" y="101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61927</xdr:rowOff>
    </xdr:from>
    <xdr:to>
      <xdr:col>55</xdr:col>
      <xdr:colOff>88900</xdr:colOff>
      <xdr:row>59</xdr:row>
      <xdr:rowOff>61927</xdr:rowOff>
    </xdr:to>
    <xdr:cxnSp macro="">
      <xdr:nvCxnSpPr>
        <xdr:cNvPr id="350" name="直線コネクタ 349"/>
        <xdr:cNvCxnSpPr/>
      </xdr:nvCxnSpPr>
      <xdr:spPr>
        <a:xfrm>
          <a:off x="10388600" y="1017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100077</xdr:rowOff>
    </xdr:from>
    <xdr:ext cx="534377" cy="259045"/>
    <xdr:sp macro="" textlink="">
      <xdr:nvSpPr>
        <xdr:cNvPr id="351" name="普通建設事業費最大値テキスト"/>
        <xdr:cNvSpPr txBox="1"/>
      </xdr:nvSpPr>
      <xdr:spPr>
        <a:xfrm>
          <a:off x="10528300" y="88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153400</xdr:rowOff>
    </xdr:from>
    <xdr:to>
      <xdr:col>55</xdr:col>
      <xdr:colOff>88900</xdr:colOff>
      <xdr:row>52</xdr:row>
      <xdr:rowOff>153400</xdr:rowOff>
    </xdr:to>
    <xdr:cxnSp macro="">
      <xdr:nvCxnSpPr>
        <xdr:cNvPr id="352" name="直線コネクタ 351"/>
        <xdr:cNvCxnSpPr/>
      </xdr:nvCxnSpPr>
      <xdr:spPr>
        <a:xfrm>
          <a:off x="10388600" y="9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58465</xdr:rowOff>
    </xdr:from>
    <xdr:to>
      <xdr:col>55</xdr:col>
      <xdr:colOff>0</xdr:colOff>
      <xdr:row>57</xdr:row>
      <xdr:rowOff>62450</xdr:rowOff>
    </xdr:to>
    <xdr:cxnSp macro="">
      <xdr:nvCxnSpPr>
        <xdr:cNvPr id="353" name="直線コネクタ 352"/>
        <xdr:cNvCxnSpPr/>
      </xdr:nvCxnSpPr>
      <xdr:spPr>
        <a:xfrm>
          <a:off x="9639300" y="9659665"/>
          <a:ext cx="838200" cy="17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153301</xdr:rowOff>
    </xdr:from>
    <xdr:ext cx="534377" cy="259045"/>
    <xdr:sp macro="" textlink="">
      <xdr:nvSpPr>
        <xdr:cNvPr id="354" name="普通建設事業費平均値テキスト"/>
        <xdr:cNvSpPr txBox="1"/>
      </xdr:nvSpPr>
      <xdr:spPr>
        <a:xfrm>
          <a:off x="10528300" y="958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130424</xdr:rowOff>
    </xdr:from>
    <xdr:to>
      <xdr:col>55</xdr:col>
      <xdr:colOff>50800</xdr:colOff>
      <xdr:row>57</xdr:row>
      <xdr:rowOff>60574</xdr:rowOff>
    </xdr:to>
    <xdr:sp macro="" textlink="">
      <xdr:nvSpPr>
        <xdr:cNvPr id="355" name="フローチャート: 判断 354"/>
        <xdr:cNvSpPr/>
      </xdr:nvSpPr>
      <xdr:spPr>
        <a:xfrm>
          <a:off x="104267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89065</xdr:rowOff>
    </xdr:from>
    <xdr:to>
      <xdr:col>50</xdr:col>
      <xdr:colOff>114300</xdr:colOff>
      <xdr:row>56</xdr:row>
      <xdr:rowOff>58465</xdr:rowOff>
    </xdr:to>
    <xdr:cxnSp macro="">
      <xdr:nvCxnSpPr>
        <xdr:cNvPr id="356" name="直線コネクタ 355"/>
        <xdr:cNvCxnSpPr/>
      </xdr:nvCxnSpPr>
      <xdr:spPr>
        <a:xfrm>
          <a:off x="8750300" y="9518815"/>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103791</xdr:rowOff>
    </xdr:from>
    <xdr:to>
      <xdr:col>50</xdr:col>
      <xdr:colOff>165100</xdr:colOff>
      <xdr:row>57</xdr:row>
      <xdr:rowOff>33941</xdr:rowOff>
    </xdr:to>
    <xdr:sp macro="" textlink="">
      <xdr:nvSpPr>
        <xdr:cNvPr id="357" name="フローチャート: 判断 356"/>
        <xdr:cNvSpPr/>
      </xdr:nvSpPr>
      <xdr:spPr>
        <a:xfrm>
          <a:off x="9588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25068</xdr:rowOff>
    </xdr:from>
    <xdr:ext cx="534377" cy="259045"/>
    <xdr:sp macro="" textlink="">
      <xdr:nvSpPr>
        <xdr:cNvPr id="358" name="テキスト ボックス 357"/>
        <xdr:cNvSpPr txBox="1"/>
      </xdr:nvSpPr>
      <xdr:spPr>
        <a:xfrm>
          <a:off x="9372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146689</xdr:rowOff>
    </xdr:from>
    <xdr:to>
      <xdr:col>45</xdr:col>
      <xdr:colOff>177800</xdr:colOff>
      <xdr:row>55</xdr:row>
      <xdr:rowOff>89065</xdr:rowOff>
    </xdr:to>
    <xdr:cxnSp macro="">
      <xdr:nvCxnSpPr>
        <xdr:cNvPr id="359" name="直線コネクタ 358"/>
        <xdr:cNvCxnSpPr/>
      </xdr:nvCxnSpPr>
      <xdr:spPr>
        <a:xfrm>
          <a:off x="7861300" y="9062089"/>
          <a:ext cx="889000" cy="4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131436</xdr:rowOff>
    </xdr:from>
    <xdr:to>
      <xdr:col>46</xdr:col>
      <xdr:colOff>38100</xdr:colOff>
      <xdr:row>57</xdr:row>
      <xdr:rowOff>61586</xdr:rowOff>
    </xdr:to>
    <xdr:sp macro="" textlink="">
      <xdr:nvSpPr>
        <xdr:cNvPr id="360" name="フローチャート: 判断 359"/>
        <xdr:cNvSpPr/>
      </xdr:nvSpPr>
      <xdr:spPr>
        <a:xfrm>
          <a:off x="8699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52713</xdr:rowOff>
    </xdr:from>
    <xdr:ext cx="534377" cy="259045"/>
    <xdr:sp macro="" textlink="">
      <xdr:nvSpPr>
        <xdr:cNvPr id="361" name="テキスト ボックス 360"/>
        <xdr:cNvSpPr txBox="1"/>
      </xdr:nvSpPr>
      <xdr:spPr>
        <a:xfrm>
          <a:off x="8483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80345</xdr:rowOff>
    </xdr:from>
    <xdr:to>
      <xdr:col>41</xdr:col>
      <xdr:colOff>50800</xdr:colOff>
      <xdr:row>52</xdr:row>
      <xdr:rowOff>146689</xdr:rowOff>
    </xdr:to>
    <xdr:cxnSp macro="">
      <xdr:nvCxnSpPr>
        <xdr:cNvPr id="362" name="直線コネクタ 361"/>
        <xdr:cNvCxnSpPr/>
      </xdr:nvCxnSpPr>
      <xdr:spPr>
        <a:xfrm>
          <a:off x="6972300" y="8652845"/>
          <a:ext cx="889000" cy="4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58203</xdr:rowOff>
    </xdr:from>
    <xdr:to>
      <xdr:col>41</xdr:col>
      <xdr:colOff>101600</xdr:colOff>
      <xdr:row>56</xdr:row>
      <xdr:rowOff>159803</xdr:rowOff>
    </xdr:to>
    <xdr:sp macro="" textlink="">
      <xdr:nvSpPr>
        <xdr:cNvPr id="363" name="フローチャート: 判断 362"/>
        <xdr:cNvSpPr/>
      </xdr:nvSpPr>
      <xdr:spPr>
        <a:xfrm>
          <a:off x="7810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150930</xdr:rowOff>
    </xdr:from>
    <xdr:ext cx="534377" cy="259045"/>
    <xdr:sp macro="" textlink="">
      <xdr:nvSpPr>
        <xdr:cNvPr id="364" name="テキスト ボックス 363"/>
        <xdr:cNvSpPr txBox="1"/>
      </xdr:nvSpPr>
      <xdr:spPr>
        <a:xfrm>
          <a:off x="7594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46234</xdr:rowOff>
    </xdr:from>
    <xdr:to>
      <xdr:col>36</xdr:col>
      <xdr:colOff>165100</xdr:colOff>
      <xdr:row>56</xdr:row>
      <xdr:rowOff>147834</xdr:rowOff>
    </xdr:to>
    <xdr:sp macro="" textlink="">
      <xdr:nvSpPr>
        <xdr:cNvPr id="365" name="フローチャート: 判断 364"/>
        <xdr:cNvSpPr/>
      </xdr:nvSpPr>
      <xdr:spPr>
        <a:xfrm>
          <a:off x="6921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138961</xdr:rowOff>
    </xdr:from>
    <xdr:ext cx="534377" cy="259045"/>
    <xdr:sp macro="" textlink="">
      <xdr:nvSpPr>
        <xdr:cNvPr id="366" name="テキスト ボックス 365"/>
        <xdr:cNvSpPr txBox="1"/>
      </xdr:nvSpPr>
      <xdr:spPr>
        <a:xfrm>
          <a:off x="6705111" y="97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11650</xdr:rowOff>
    </xdr:from>
    <xdr:to>
      <xdr:col>55</xdr:col>
      <xdr:colOff>50800</xdr:colOff>
      <xdr:row>57</xdr:row>
      <xdr:rowOff>113250</xdr:rowOff>
    </xdr:to>
    <xdr:sp macro="" textlink="">
      <xdr:nvSpPr>
        <xdr:cNvPr id="372" name="楕円 371"/>
        <xdr:cNvSpPr/>
      </xdr:nvSpPr>
      <xdr:spPr>
        <a:xfrm>
          <a:off x="10426700" y="97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161527</xdr:rowOff>
    </xdr:from>
    <xdr:ext cx="534377" cy="259045"/>
    <xdr:sp macro="" textlink="">
      <xdr:nvSpPr>
        <xdr:cNvPr id="373" name="普通建設事業費該当値テキスト"/>
        <xdr:cNvSpPr txBox="1"/>
      </xdr:nvSpPr>
      <xdr:spPr>
        <a:xfrm>
          <a:off x="10528300" y="97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7665</xdr:rowOff>
    </xdr:from>
    <xdr:to>
      <xdr:col>50</xdr:col>
      <xdr:colOff>165100</xdr:colOff>
      <xdr:row>56</xdr:row>
      <xdr:rowOff>109265</xdr:rowOff>
    </xdr:to>
    <xdr:sp macro="" textlink="">
      <xdr:nvSpPr>
        <xdr:cNvPr id="374" name="楕円 373"/>
        <xdr:cNvSpPr/>
      </xdr:nvSpPr>
      <xdr:spPr>
        <a:xfrm>
          <a:off x="9588500" y="96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125792</xdr:rowOff>
    </xdr:from>
    <xdr:ext cx="534377" cy="259045"/>
    <xdr:sp macro="" textlink="">
      <xdr:nvSpPr>
        <xdr:cNvPr id="375" name="テキスト ボックス 374"/>
        <xdr:cNvSpPr txBox="1"/>
      </xdr:nvSpPr>
      <xdr:spPr>
        <a:xfrm>
          <a:off x="9372111" y="93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38265</xdr:rowOff>
    </xdr:from>
    <xdr:to>
      <xdr:col>46</xdr:col>
      <xdr:colOff>38100</xdr:colOff>
      <xdr:row>55</xdr:row>
      <xdr:rowOff>139865</xdr:rowOff>
    </xdr:to>
    <xdr:sp macro="" textlink="">
      <xdr:nvSpPr>
        <xdr:cNvPr id="376" name="楕円 375"/>
        <xdr:cNvSpPr/>
      </xdr:nvSpPr>
      <xdr:spPr>
        <a:xfrm>
          <a:off x="8699500" y="94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156392</xdr:rowOff>
    </xdr:from>
    <xdr:ext cx="534377" cy="259045"/>
    <xdr:sp macro="" textlink="">
      <xdr:nvSpPr>
        <xdr:cNvPr id="377" name="テキスト ボックス 376"/>
        <xdr:cNvSpPr txBox="1"/>
      </xdr:nvSpPr>
      <xdr:spPr>
        <a:xfrm>
          <a:off x="8483111" y="924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95889</xdr:rowOff>
    </xdr:from>
    <xdr:to>
      <xdr:col>41</xdr:col>
      <xdr:colOff>101600</xdr:colOff>
      <xdr:row>53</xdr:row>
      <xdr:rowOff>26039</xdr:rowOff>
    </xdr:to>
    <xdr:sp macro="" textlink="">
      <xdr:nvSpPr>
        <xdr:cNvPr id="378" name="楕円 377"/>
        <xdr:cNvSpPr/>
      </xdr:nvSpPr>
      <xdr:spPr>
        <a:xfrm>
          <a:off x="7810500" y="90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42566</xdr:rowOff>
    </xdr:from>
    <xdr:ext cx="534377" cy="259045"/>
    <xdr:sp macro="" textlink="">
      <xdr:nvSpPr>
        <xdr:cNvPr id="379" name="テキスト ボックス 378"/>
        <xdr:cNvSpPr txBox="1"/>
      </xdr:nvSpPr>
      <xdr:spPr>
        <a:xfrm>
          <a:off x="7594111" y="87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29545</xdr:rowOff>
    </xdr:from>
    <xdr:to>
      <xdr:col>36</xdr:col>
      <xdr:colOff>165100</xdr:colOff>
      <xdr:row>50</xdr:row>
      <xdr:rowOff>131145</xdr:rowOff>
    </xdr:to>
    <xdr:sp macro="" textlink="">
      <xdr:nvSpPr>
        <xdr:cNvPr id="380" name="楕円 379"/>
        <xdr:cNvSpPr/>
      </xdr:nvSpPr>
      <xdr:spPr>
        <a:xfrm>
          <a:off x="6921500" y="86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147672</xdr:rowOff>
    </xdr:from>
    <xdr:ext cx="599010" cy="259045"/>
    <xdr:sp macro="" textlink="">
      <xdr:nvSpPr>
        <xdr:cNvPr id="381" name="テキスト ボックス 380"/>
        <xdr:cNvSpPr txBox="1"/>
      </xdr:nvSpPr>
      <xdr:spPr>
        <a:xfrm>
          <a:off x="6672795" y="837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7" name="直線コネクタ 406"/>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8"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9" name="直線コネクタ 408"/>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10"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11" name="直線コネクタ 410"/>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116285</xdr:rowOff>
    </xdr:from>
    <xdr:to>
      <xdr:col>55</xdr:col>
      <xdr:colOff>0</xdr:colOff>
      <xdr:row>75</xdr:row>
      <xdr:rowOff>84444</xdr:rowOff>
    </xdr:to>
    <xdr:cxnSp macro="">
      <xdr:nvCxnSpPr>
        <xdr:cNvPr id="412" name="直線コネクタ 411"/>
        <xdr:cNvCxnSpPr/>
      </xdr:nvCxnSpPr>
      <xdr:spPr>
        <a:xfrm>
          <a:off x="9639300" y="12632135"/>
          <a:ext cx="838200" cy="3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3"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4" name="フローチャート: 判断 413"/>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156780</xdr:rowOff>
    </xdr:from>
    <xdr:to>
      <xdr:col>50</xdr:col>
      <xdr:colOff>114300</xdr:colOff>
      <xdr:row>73</xdr:row>
      <xdr:rowOff>116285</xdr:rowOff>
    </xdr:to>
    <xdr:cxnSp macro="">
      <xdr:nvCxnSpPr>
        <xdr:cNvPr id="415" name="直線コネクタ 414"/>
        <xdr:cNvCxnSpPr/>
      </xdr:nvCxnSpPr>
      <xdr:spPr>
        <a:xfrm>
          <a:off x="8750300" y="12158280"/>
          <a:ext cx="889000" cy="47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6" name="フローチャート: 判断 415"/>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7" name="テキスト ボックス 416"/>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156780</xdr:rowOff>
    </xdr:from>
    <xdr:to>
      <xdr:col>45</xdr:col>
      <xdr:colOff>177800</xdr:colOff>
      <xdr:row>72</xdr:row>
      <xdr:rowOff>134507</xdr:rowOff>
    </xdr:to>
    <xdr:cxnSp macro="">
      <xdr:nvCxnSpPr>
        <xdr:cNvPr id="418" name="直線コネクタ 417"/>
        <xdr:cNvCxnSpPr/>
      </xdr:nvCxnSpPr>
      <xdr:spPr>
        <a:xfrm flipV="1">
          <a:off x="7861300" y="12158280"/>
          <a:ext cx="889000" cy="3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9" name="フローチャート: 判断 418"/>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20" name="テキスト ボックス 419"/>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76116</xdr:rowOff>
    </xdr:from>
    <xdr:to>
      <xdr:col>41</xdr:col>
      <xdr:colOff>50800</xdr:colOff>
      <xdr:row>72</xdr:row>
      <xdr:rowOff>134507</xdr:rowOff>
    </xdr:to>
    <xdr:cxnSp macro="">
      <xdr:nvCxnSpPr>
        <xdr:cNvPr id="421" name="直線コネクタ 420"/>
        <xdr:cNvCxnSpPr/>
      </xdr:nvCxnSpPr>
      <xdr:spPr>
        <a:xfrm>
          <a:off x="6972300" y="12420516"/>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2" name="フローチャート: 判断 421"/>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3" name="テキスト ボックス 422"/>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4" name="フローチャート: 判断 423"/>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5" name="テキスト ボックス 424"/>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33644</xdr:rowOff>
    </xdr:from>
    <xdr:to>
      <xdr:col>55</xdr:col>
      <xdr:colOff>50800</xdr:colOff>
      <xdr:row>75</xdr:row>
      <xdr:rowOff>135244</xdr:rowOff>
    </xdr:to>
    <xdr:sp macro="" textlink="">
      <xdr:nvSpPr>
        <xdr:cNvPr id="431" name="楕円 430"/>
        <xdr:cNvSpPr/>
      </xdr:nvSpPr>
      <xdr:spPr>
        <a:xfrm>
          <a:off x="10426700" y="128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56521</xdr:rowOff>
    </xdr:from>
    <xdr:ext cx="534377" cy="259045"/>
    <xdr:sp macro="" textlink="">
      <xdr:nvSpPr>
        <xdr:cNvPr id="432" name="普通建設事業費 （ うち新規整備　）該当値テキスト"/>
        <xdr:cNvSpPr txBox="1"/>
      </xdr:nvSpPr>
      <xdr:spPr>
        <a:xfrm>
          <a:off x="10528300" y="127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65485</xdr:rowOff>
    </xdr:from>
    <xdr:to>
      <xdr:col>50</xdr:col>
      <xdr:colOff>165100</xdr:colOff>
      <xdr:row>73</xdr:row>
      <xdr:rowOff>167085</xdr:rowOff>
    </xdr:to>
    <xdr:sp macro="" textlink="">
      <xdr:nvSpPr>
        <xdr:cNvPr id="433" name="楕円 432"/>
        <xdr:cNvSpPr/>
      </xdr:nvSpPr>
      <xdr:spPr>
        <a:xfrm>
          <a:off x="9588500" y="125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12162</xdr:rowOff>
    </xdr:from>
    <xdr:ext cx="534377" cy="259045"/>
    <xdr:sp macro="" textlink="">
      <xdr:nvSpPr>
        <xdr:cNvPr id="434" name="テキスト ボックス 433"/>
        <xdr:cNvSpPr txBox="1"/>
      </xdr:nvSpPr>
      <xdr:spPr>
        <a:xfrm>
          <a:off x="9372111" y="123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105980</xdr:rowOff>
    </xdr:from>
    <xdr:to>
      <xdr:col>46</xdr:col>
      <xdr:colOff>38100</xdr:colOff>
      <xdr:row>71</xdr:row>
      <xdr:rowOff>36130</xdr:rowOff>
    </xdr:to>
    <xdr:sp macro="" textlink="">
      <xdr:nvSpPr>
        <xdr:cNvPr id="435" name="楕円 434"/>
        <xdr:cNvSpPr/>
      </xdr:nvSpPr>
      <xdr:spPr>
        <a:xfrm>
          <a:off x="8699500" y="121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52657</xdr:rowOff>
    </xdr:from>
    <xdr:ext cx="534377" cy="259045"/>
    <xdr:sp macro="" textlink="">
      <xdr:nvSpPr>
        <xdr:cNvPr id="436" name="テキスト ボックス 435"/>
        <xdr:cNvSpPr txBox="1"/>
      </xdr:nvSpPr>
      <xdr:spPr>
        <a:xfrm>
          <a:off x="8483111" y="118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83707</xdr:rowOff>
    </xdr:from>
    <xdr:to>
      <xdr:col>41</xdr:col>
      <xdr:colOff>101600</xdr:colOff>
      <xdr:row>73</xdr:row>
      <xdr:rowOff>13857</xdr:rowOff>
    </xdr:to>
    <xdr:sp macro="" textlink="">
      <xdr:nvSpPr>
        <xdr:cNvPr id="437" name="楕円 436"/>
        <xdr:cNvSpPr/>
      </xdr:nvSpPr>
      <xdr:spPr>
        <a:xfrm>
          <a:off x="7810500" y="124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30384</xdr:rowOff>
    </xdr:from>
    <xdr:ext cx="534377" cy="259045"/>
    <xdr:sp macro="" textlink="">
      <xdr:nvSpPr>
        <xdr:cNvPr id="438" name="テキスト ボックス 437"/>
        <xdr:cNvSpPr txBox="1"/>
      </xdr:nvSpPr>
      <xdr:spPr>
        <a:xfrm>
          <a:off x="7594111" y="1220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25316</xdr:rowOff>
    </xdr:from>
    <xdr:to>
      <xdr:col>36</xdr:col>
      <xdr:colOff>165100</xdr:colOff>
      <xdr:row>72</xdr:row>
      <xdr:rowOff>126916</xdr:rowOff>
    </xdr:to>
    <xdr:sp macro="" textlink="">
      <xdr:nvSpPr>
        <xdr:cNvPr id="439" name="楕円 438"/>
        <xdr:cNvSpPr/>
      </xdr:nvSpPr>
      <xdr:spPr>
        <a:xfrm>
          <a:off x="6921500" y="123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143443</xdr:rowOff>
    </xdr:from>
    <xdr:ext cx="534377" cy="259045"/>
    <xdr:sp macro="" textlink="">
      <xdr:nvSpPr>
        <xdr:cNvPr id="440" name="テキスト ボックス 439"/>
        <xdr:cNvSpPr txBox="1"/>
      </xdr:nvSpPr>
      <xdr:spPr>
        <a:xfrm>
          <a:off x="6705111" y="121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4" name="直線コネクタ 463"/>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5"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6" name="直線コネクタ 465"/>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7"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8" name="直線コネクタ 467"/>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105733</xdr:rowOff>
    </xdr:from>
    <xdr:to>
      <xdr:col>55</xdr:col>
      <xdr:colOff>0</xdr:colOff>
      <xdr:row>97</xdr:row>
      <xdr:rowOff>110934</xdr:rowOff>
    </xdr:to>
    <xdr:cxnSp macro="">
      <xdr:nvCxnSpPr>
        <xdr:cNvPr id="469" name="直線コネクタ 468"/>
        <xdr:cNvCxnSpPr/>
      </xdr:nvCxnSpPr>
      <xdr:spPr>
        <a:xfrm>
          <a:off x="9639300" y="16736383"/>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70"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71" name="フローチャート: 判断 470"/>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105733</xdr:rowOff>
    </xdr:from>
    <xdr:to>
      <xdr:col>50</xdr:col>
      <xdr:colOff>114300</xdr:colOff>
      <xdr:row>98</xdr:row>
      <xdr:rowOff>35134</xdr:rowOff>
    </xdr:to>
    <xdr:cxnSp macro="">
      <xdr:nvCxnSpPr>
        <xdr:cNvPr id="472" name="直線コネクタ 471"/>
        <xdr:cNvCxnSpPr/>
      </xdr:nvCxnSpPr>
      <xdr:spPr>
        <a:xfrm flipV="1">
          <a:off x="8750300" y="16736383"/>
          <a:ext cx="889000" cy="1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3" name="フローチャート: 判断 472"/>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4" name="テキスト ボックス 473"/>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45422</xdr:rowOff>
    </xdr:from>
    <xdr:to>
      <xdr:col>45</xdr:col>
      <xdr:colOff>177800</xdr:colOff>
      <xdr:row>98</xdr:row>
      <xdr:rowOff>35134</xdr:rowOff>
    </xdr:to>
    <xdr:cxnSp macro="">
      <xdr:nvCxnSpPr>
        <xdr:cNvPr id="475" name="直線コネクタ 474"/>
        <xdr:cNvCxnSpPr/>
      </xdr:nvCxnSpPr>
      <xdr:spPr>
        <a:xfrm>
          <a:off x="7861300" y="16161722"/>
          <a:ext cx="889000" cy="67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6" name="フローチャート: 判断 475"/>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7" name="テキスト ボックス 476"/>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15836</xdr:rowOff>
    </xdr:from>
    <xdr:to>
      <xdr:col>41</xdr:col>
      <xdr:colOff>50800</xdr:colOff>
      <xdr:row>94</xdr:row>
      <xdr:rowOff>45422</xdr:rowOff>
    </xdr:to>
    <xdr:cxnSp macro="">
      <xdr:nvCxnSpPr>
        <xdr:cNvPr id="478" name="直線コネクタ 477"/>
        <xdr:cNvCxnSpPr/>
      </xdr:nvCxnSpPr>
      <xdr:spPr>
        <a:xfrm>
          <a:off x="6972300" y="15789236"/>
          <a:ext cx="889000" cy="37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9" name="フローチャート: 判断 478"/>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80" name="テキスト ボックス 479"/>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81" name="フローチャート: 判断 480"/>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2" name="テキスト ボックス 481"/>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60134</xdr:rowOff>
    </xdr:from>
    <xdr:to>
      <xdr:col>55</xdr:col>
      <xdr:colOff>50800</xdr:colOff>
      <xdr:row>97</xdr:row>
      <xdr:rowOff>161734</xdr:rowOff>
    </xdr:to>
    <xdr:sp macro="" textlink="">
      <xdr:nvSpPr>
        <xdr:cNvPr id="488" name="楕円 487"/>
        <xdr:cNvSpPr/>
      </xdr:nvSpPr>
      <xdr:spPr>
        <a:xfrm>
          <a:off x="10426700" y="166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38561</xdr:rowOff>
    </xdr:from>
    <xdr:ext cx="534377" cy="259045"/>
    <xdr:sp macro="" textlink="">
      <xdr:nvSpPr>
        <xdr:cNvPr id="489" name="普通建設事業費 （ うち更新整備　）該当値テキスト"/>
        <xdr:cNvSpPr txBox="1"/>
      </xdr:nvSpPr>
      <xdr:spPr>
        <a:xfrm>
          <a:off x="10528300" y="166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54933</xdr:rowOff>
    </xdr:from>
    <xdr:to>
      <xdr:col>50</xdr:col>
      <xdr:colOff>165100</xdr:colOff>
      <xdr:row>97</xdr:row>
      <xdr:rowOff>156533</xdr:rowOff>
    </xdr:to>
    <xdr:sp macro="" textlink="">
      <xdr:nvSpPr>
        <xdr:cNvPr id="490" name="楕円 489"/>
        <xdr:cNvSpPr/>
      </xdr:nvSpPr>
      <xdr:spPr>
        <a:xfrm>
          <a:off x="9588500" y="1668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147660</xdr:rowOff>
    </xdr:from>
    <xdr:ext cx="534377" cy="259045"/>
    <xdr:sp macro="" textlink="">
      <xdr:nvSpPr>
        <xdr:cNvPr id="491" name="テキスト ボックス 490"/>
        <xdr:cNvSpPr txBox="1"/>
      </xdr:nvSpPr>
      <xdr:spPr>
        <a:xfrm>
          <a:off x="9372111" y="167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155784</xdr:rowOff>
    </xdr:from>
    <xdr:to>
      <xdr:col>46</xdr:col>
      <xdr:colOff>38100</xdr:colOff>
      <xdr:row>98</xdr:row>
      <xdr:rowOff>85934</xdr:rowOff>
    </xdr:to>
    <xdr:sp macro="" textlink="">
      <xdr:nvSpPr>
        <xdr:cNvPr id="492" name="楕円 491"/>
        <xdr:cNvSpPr/>
      </xdr:nvSpPr>
      <xdr:spPr>
        <a:xfrm>
          <a:off x="8699500" y="167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77061</xdr:rowOff>
    </xdr:from>
    <xdr:ext cx="469744" cy="259045"/>
    <xdr:sp macro="" textlink="">
      <xdr:nvSpPr>
        <xdr:cNvPr id="493" name="テキスト ボックス 492"/>
        <xdr:cNvSpPr txBox="1"/>
      </xdr:nvSpPr>
      <xdr:spPr>
        <a:xfrm>
          <a:off x="8515428" y="168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166072</xdr:rowOff>
    </xdr:from>
    <xdr:to>
      <xdr:col>41</xdr:col>
      <xdr:colOff>101600</xdr:colOff>
      <xdr:row>94</xdr:row>
      <xdr:rowOff>96222</xdr:rowOff>
    </xdr:to>
    <xdr:sp macro="" textlink="">
      <xdr:nvSpPr>
        <xdr:cNvPr id="494" name="楕円 493"/>
        <xdr:cNvSpPr/>
      </xdr:nvSpPr>
      <xdr:spPr>
        <a:xfrm>
          <a:off x="7810500" y="161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112749</xdr:rowOff>
    </xdr:from>
    <xdr:ext cx="534377" cy="259045"/>
    <xdr:sp macro="" textlink="">
      <xdr:nvSpPr>
        <xdr:cNvPr id="495" name="テキスト ボックス 494"/>
        <xdr:cNvSpPr txBox="1"/>
      </xdr:nvSpPr>
      <xdr:spPr>
        <a:xfrm>
          <a:off x="7594111" y="158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136486</xdr:rowOff>
    </xdr:from>
    <xdr:to>
      <xdr:col>36</xdr:col>
      <xdr:colOff>165100</xdr:colOff>
      <xdr:row>92</xdr:row>
      <xdr:rowOff>66636</xdr:rowOff>
    </xdr:to>
    <xdr:sp macro="" textlink="">
      <xdr:nvSpPr>
        <xdr:cNvPr id="496" name="楕円 495"/>
        <xdr:cNvSpPr/>
      </xdr:nvSpPr>
      <xdr:spPr>
        <a:xfrm>
          <a:off x="6921500" y="157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83163</xdr:rowOff>
    </xdr:from>
    <xdr:ext cx="534377" cy="259045"/>
    <xdr:sp macro="" textlink="">
      <xdr:nvSpPr>
        <xdr:cNvPr id="497" name="テキスト ボックス 496"/>
        <xdr:cNvSpPr txBox="1"/>
      </xdr:nvSpPr>
      <xdr:spPr>
        <a:xfrm>
          <a:off x="6705111" y="155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21" name="直線コネクタ 520"/>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4"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5" name="直線コネクタ 524"/>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66815</xdr:rowOff>
    </xdr:from>
    <xdr:to>
      <xdr:col>85</xdr:col>
      <xdr:colOff>127000</xdr:colOff>
      <xdr:row>38</xdr:row>
      <xdr:rowOff>107658</xdr:rowOff>
    </xdr:to>
    <xdr:cxnSp macro="">
      <xdr:nvCxnSpPr>
        <xdr:cNvPr id="526" name="直線コネクタ 525"/>
        <xdr:cNvCxnSpPr/>
      </xdr:nvCxnSpPr>
      <xdr:spPr>
        <a:xfrm flipV="1">
          <a:off x="15481300" y="6581915"/>
          <a:ext cx="8382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7"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8" name="フローチャート: 判断 527"/>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107658</xdr:rowOff>
    </xdr:from>
    <xdr:to>
      <xdr:col>81</xdr:col>
      <xdr:colOff>50800</xdr:colOff>
      <xdr:row>39</xdr:row>
      <xdr:rowOff>9969</xdr:rowOff>
    </xdr:to>
    <xdr:cxnSp macro="">
      <xdr:nvCxnSpPr>
        <xdr:cNvPr id="529" name="直線コネクタ 528"/>
        <xdr:cNvCxnSpPr/>
      </xdr:nvCxnSpPr>
      <xdr:spPr>
        <a:xfrm flipV="1">
          <a:off x="14592300" y="6622758"/>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30" name="フローチャート: 判断 529"/>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31" name="テキスト ボックス 530"/>
        <xdr:cNvSpPr txBox="1"/>
      </xdr:nvSpPr>
      <xdr:spPr>
        <a:xfrm>
          <a:off x="15246428"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134862</xdr:rowOff>
    </xdr:from>
    <xdr:to>
      <xdr:col>76</xdr:col>
      <xdr:colOff>114300</xdr:colOff>
      <xdr:row>39</xdr:row>
      <xdr:rowOff>9969</xdr:rowOff>
    </xdr:to>
    <xdr:cxnSp macro="">
      <xdr:nvCxnSpPr>
        <xdr:cNvPr id="532" name="直線コネクタ 531"/>
        <xdr:cNvCxnSpPr/>
      </xdr:nvCxnSpPr>
      <xdr:spPr>
        <a:xfrm>
          <a:off x="13703300" y="6649962"/>
          <a:ext cx="889000" cy="4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3" name="フローチャート: 判断 532"/>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4" name="テキスト ボックス 533"/>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134862</xdr:rowOff>
    </xdr:from>
    <xdr:to>
      <xdr:col>71</xdr:col>
      <xdr:colOff>177800</xdr:colOff>
      <xdr:row>38</xdr:row>
      <xdr:rowOff>163131</xdr:rowOff>
    </xdr:to>
    <xdr:cxnSp macro="">
      <xdr:nvCxnSpPr>
        <xdr:cNvPr id="535" name="直線コネクタ 534"/>
        <xdr:cNvCxnSpPr/>
      </xdr:nvCxnSpPr>
      <xdr:spPr>
        <a:xfrm flipV="1">
          <a:off x="12814300" y="6649962"/>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6" name="フローチャート: 判断 535"/>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37" name="テキスト ボックス 536"/>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8" name="フローチャート: 判断 537"/>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9" name="テキスト ボックス 538"/>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16015</xdr:rowOff>
    </xdr:from>
    <xdr:to>
      <xdr:col>85</xdr:col>
      <xdr:colOff>177800</xdr:colOff>
      <xdr:row>38</xdr:row>
      <xdr:rowOff>117615</xdr:rowOff>
    </xdr:to>
    <xdr:sp macro="" textlink="">
      <xdr:nvSpPr>
        <xdr:cNvPr id="545" name="楕円 544"/>
        <xdr:cNvSpPr/>
      </xdr:nvSpPr>
      <xdr:spPr>
        <a:xfrm>
          <a:off x="16268700" y="65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38892</xdr:rowOff>
    </xdr:from>
    <xdr:ext cx="469744" cy="259045"/>
    <xdr:sp macro="" textlink="">
      <xdr:nvSpPr>
        <xdr:cNvPr id="546" name="災害復旧事業費該当値テキスト"/>
        <xdr:cNvSpPr txBox="1"/>
      </xdr:nvSpPr>
      <xdr:spPr>
        <a:xfrm>
          <a:off x="16370300" y="638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56858</xdr:rowOff>
    </xdr:from>
    <xdr:to>
      <xdr:col>81</xdr:col>
      <xdr:colOff>101600</xdr:colOff>
      <xdr:row>38</xdr:row>
      <xdr:rowOff>158458</xdr:rowOff>
    </xdr:to>
    <xdr:sp macro="" textlink="">
      <xdr:nvSpPr>
        <xdr:cNvPr id="547" name="楕円 546"/>
        <xdr:cNvSpPr/>
      </xdr:nvSpPr>
      <xdr:spPr>
        <a:xfrm>
          <a:off x="154305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3535</xdr:rowOff>
    </xdr:from>
    <xdr:ext cx="469744" cy="259045"/>
    <xdr:sp macro="" textlink="">
      <xdr:nvSpPr>
        <xdr:cNvPr id="548" name="テキスト ボックス 547"/>
        <xdr:cNvSpPr txBox="1"/>
      </xdr:nvSpPr>
      <xdr:spPr>
        <a:xfrm>
          <a:off x="15246428" y="634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130619</xdr:rowOff>
    </xdr:from>
    <xdr:to>
      <xdr:col>76</xdr:col>
      <xdr:colOff>165100</xdr:colOff>
      <xdr:row>39</xdr:row>
      <xdr:rowOff>60769</xdr:rowOff>
    </xdr:to>
    <xdr:sp macro="" textlink="">
      <xdr:nvSpPr>
        <xdr:cNvPr id="549" name="楕円 548"/>
        <xdr:cNvSpPr/>
      </xdr:nvSpPr>
      <xdr:spPr>
        <a:xfrm>
          <a:off x="14541500" y="66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51896</xdr:rowOff>
    </xdr:from>
    <xdr:ext cx="378565" cy="259045"/>
    <xdr:sp macro="" textlink="">
      <xdr:nvSpPr>
        <xdr:cNvPr id="550" name="テキスト ボックス 549"/>
        <xdr:cNvSpPr txBox="1"/>
      </xdr:nvSpPr>
      <xdr:spPr>
        <a:xfrm>
          <a:off x="14403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84062</xdr:rowOff>
    </xdr:from>
    <xdr:to>
      <xdr:col>72</xdr:col>
      <xdr:colOff>38100</xdr:colOff>
      <xdr:row>39</xdr:row>
      <xdr:rowOff>14212</xdr:rowOff>
    </xdr:to>
    <xdr:sp macro="" textlink="">
      <xdr:nvSpPr>
        <xdr:cNvPr id="551" name="楕円 550"/>
        <xdr:cNvSpPr/>
      </xdr:nvSpPr>
      <xdr:spPr>
        <a:xfrm>
          <a:off x="13652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30738</xdr:rowOff>
    </xdr:from>
    <xdr:ext cx="469744" cy="259045"/>
    <xdr:sp macro="" textlink="">
      <xdr:nvSpPr>
        <xdr:cNvPr id="552" name="テキスト ボックス 551"/>
        <xdr:cNvSpPr txBox="1"/>
      </xdr:nvSpPr>
      <xdr:spPr>
        <a:xfrm>
          <a:off x="134684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112331</xdr:rowOff>
    </xdr:from>
    <xdr:to>
      <xdr:col>67</xdr:col>
      <xdr:colOff>101600</xdr:colOff>
      <xdr:row>39</xdr:row>
      <xdr:rowOff>42481</xdr:rowOff>
    </xdr:to>
    <xdr:sp macro="" textlink="">
      <xdr:nvSpPr>
        <xdr:cNvPr id="553" name="楕円 552"/>
        <xdr:cNvSpPr/>
      </xdr:nvSpPr>
      <xdr:spPr>
        <a:xfrm>
          <a:off x="12763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59009</xdr:rowOff>
    </xdr:from>
    <xdr:ext cx="469744" cy="259045"/>
    <xdr:sp macro="" textlink="">
      <xdr:nvSpPr>
        <xdr:cNvPr id="554" name="テキスト ボックス 553"/>
        <xdr:cNvSpPr txBox="1"/>
      </xdr:nvSpPr>
      <xdr:spPr>
        <a:xfrm>
          <a:off x="12579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4" name="直線コネクタ 623"/>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5"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6" name="直線コネクタ 625"/>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7"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8" name="直線コネクタ 627"/>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94123</xdr:rowOff>
    </xdr:from>
    <xdr:to>
      <xdr:col>85</xdr:col>
      <xdr:colOff>127000</xdr:colOff>
      <xdr:row>74</xdr:row>
      <xdr:rowOff>103495</xdr:rowOff>
    </xdr:to>
    <xdr:cxnSp macro="">
      <xdr:nvCxnSpPr>
        <xdr:cNvPr id="629" name="直線コネクタ 628"/>
        <xdr:cNvCxnSpPr/>
      </xdr:nvCxnSpPr>
      <xdr:spPr>
        <a:xfrm flipV="1">
          <a:off x="15481300" y="1278142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30"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31" name="フローチャート: 判断 630"/>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103495</xdr:rowOff>
    </xdr:from>
    <xdr:to>
      <xdr:col>81</xdr:col>
      <xdr:colOff>50800</xdr:colOff>
      <xdr:row>75</xdr:row>
      <xdr:rowOff>70577</xdr:rowOff>
    </xdr:to>
    <xdr:cxnSp macro="">
      <xdr:nvCxnSpPr>
        <xdr:cNvPr id="632" name="直線コネクタ 631"/>
        <xdr:cNvCxnSpPr/>
      </xdr:nvCxnSpPr>
      <xdr:spPr>
        <a:xfrm flipV="1">
          <a:off x="14592300" y="12790795"/>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3" name="フローチャート: 判断 632"/>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4" name="テキスト ボックス 633"/>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39201</xdr:rowOff>
    </xdr:from>
    <xdr:to>
      <xdr:col>76</xdr:col>
      <xdr:colOff>114300</xdr:colOff>
      <xdr:row>75</xdr:row>
      <xdr:rowOff>70577</xdr:rowOff>
    </xdr:to>
    <xdr:cxnSp macro="">
      <xdr:nvCxnSpPr>
        <xdr:cNvPr id="635" name="直線コネクタ 634"/>
        <xdr:cNvCxnSpPr/>
      </xdr:nvCxnSpPr>
      <xdr:spPr>
        <a:xfrm>
          <a:off x="13703300" y="12897951"/>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6" name="フローチャート: 判断 635"/>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7" name="テキスト ボックス 636"/>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64119</xdr:rowOff>
    </xdr:from>
    <xdr:to>
      <xdr:col>71</xdr:col>
      <xdr:colOff>177800</xdr:colOff>
      <xdr:row>75</xdr:row>
      <xdr:rowOff>39201</xdr:rowOff>
    </xdr:to>
    <xdr:cxnSp macro="">
      <xdr:nvCxnSpPr>
        <xdr:cNvPr id="638" name="直線コネクタ 637"/>
        <xdr:cNvCxnSpPr/>
      </xdr:nvCxnSpPr>
      <xdr:spPr>
        <a:xfrm>
          <a:off x="12814300" y="12751419"/>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9" name="フローチャート: 判断 638"/>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40" name="テキスト ボックス 639"/>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41" name="フローチャート: 判断 640"/>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2" name="テキスト ボックス 641"/>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43323</xdr:rowOff>
    </xdr:from>
    <xdr:to>
      <xdr:col>85</xdr:col>
      <xdr:colOff>177800</xdr:colOff>
      <xdr:row>74</xdr:row>
      <xdr:rowOff>144923</xdr:rowOff>
    </xdr:to>
    <xdr:sp macro="" textlink="">
      <xdr:nvSpPr>
        <xdr:cNvPr id="648" name="楕円 647"/>
        <xdr:cNvSpPr/>
      </xdr:nvSpPr>
      <xdr:spPr>
        <a:xfrm>
          <a:off x="16268700" y="127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66200</xdr:rowOff>
    </xdr:from>
    <xdr:ext cx="534377" cy="259045"/>
    <xdr:sp macro="" textlink="">
      <xdr:nvSpPr>
        <xdr:cNvPr id="649" name="公債費該当値テキスト"/>
        <xdr:cNvSpPr txBox="1"/>
      </xdr:nvSpPr>
      <xdr:spPr>
        <a:xfrm>
          <a:off x="16370300" y="125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52695</xdr:rowOff>
    </xdr:from>
    <xdr:to>
      <xdr:col>81</xdr:col>
      <xdr:colOff>101600</xdr:colOff>
      <xdr:row>74</xdr:row>
      <xdr:rowOff>154295</xdr:rowOff>
    </xdr:to>
    <xdr:sp macro="" textlink="">
      <xdr:nvSpPr>
        <xdr:cNvPr id="650" name="楕円 649"/>
        <xdr:cNvSpPr/>
      </xdr:nvSpPr>
      <xdr:spPr>
        <a:xfrm>
          <a:off x="15430500" y="12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170822</xdr:rowOff>
    </xdr:from>
    <xdr:ext cx="534377" cy="259045"/>
    <xdr:sp macro="" textlink="">
      <xdr:nvSpPr>
        <xdr:cNvPr id="651" name="テキスト ボックス 650"/>
        <xdr:cNvSpPr txBox="1"/>
      </xdr:nvSpPr>
      <xdr:spPr>
        <a:xfrm>
          <a:off x="15214111" y="125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19777</xdr:rowOff>
    </xdr:from>
    <xdr:to>
      <xdr:col>76</xdr:col>
      <xdr:colOff>165100</xdr:colOff>
      <xdr:row>75</xdr:row>
      <xdr:rowOff>121377</xdr:rowOff>
    </xdr:to>
    <xdr:sp macro="" textlink="">
      <xdr:nvSpPr>
        <xdr:cNvPr id="652" name="楕円 651"/>
        <xdr:cNvSpPr/>
      </xdr:nvSpPr>
      <xdr:spPr>
        <a:xfrm>
          <a:off x="14541500" y="128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112504</xdr:rowOff>
    </xdr:from>
    <xdr:ext cx="534377" cy="259045"/>
    <xdr:sp macro="" textlink="">
      <xdr:nvSpPr>
        <xdr:cNvPr id="653" name="テキスト ボックス 652"/>
        <xdr:cNvSpPr txBox="1"/>
      </xdr:nvSpPr>
      <xdr:spPr>
        <a:xfrm>
          <a:off x="14325111" y="129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159851</xdr:rowOff>
    </xdr:from>
    <xdr:to>
      <xdr:col>72</xdr:col>
      <xdr:colOff>38100</xdr:colOff>
      <xdr:row>75</xdr:row>
      <xdr:rowOff>90001</xdr:rowOff>
    </xdr:to>
    <xdr:sp macro="" textlink="">
      <xdr:nvSpPr>
        <xdr:cNvPr id="654" name="楕円 653"/>
        <xdr:cNvSpPr/>
      </xdr:nvSpPr>
      <xdr:spPr>
        <a:xfrm>
          <a:off x="13652500" y="128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81128</xdr:rowOff>
    </xdr:from>
    <xdr:ext cx="534377" cy="259045"/>
    <xdr:sp macro="" textlink="">
      <xdr:nvSpPr>
        <xdr:cNvPr id="655" name="テキスト ボックス 654"/>
        <xdr:cNvSpPr txBox="1"/>
      </xdr:nvSpPr>
      <xdr:spPr>
        <a:xfrm>
          <a:off x="13436111" y="129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13319</xdr:rowOff>
    </xdr:from>
    <xdr:to>
      <xdr:col>67</xdr:col>
      <xdr:colOff>101600</xdr:colOff>
      <xdr:row>74</xdr:row>
      <xdr:rowOff>114919</xdr:rowOff>
    </xdr:to>
    <xdr:sp macro="" textlink="">
      <xdr:nvSpPr>
        <xdr:cNvPr id="656" name="楕円 655"/>
        <xdr:cNvSpPr/>
      </xdr:nvSpPr>
      <xdr:spPr>
        <a:xfrm>
          <a:off x="12763500" y="127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131446</xdr:rowOff>
    </xdr:from>
    <xdr:ext cx="534377" cy="259045"/>
    <xdr:sp macro="" textlink="">
      <xdr:nvSpPr>
        <xdr:cNvPr id="657" name="テキスト ボックス 656"/>
        <xdr:cNvSpPr txBox="1"/>
      </xdr:nvSpPr>
      <xdr:spPr>
        <a:xfrm>
          <a:off x="12547111" y="124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139609</xdr:rowOff>
    </xdr:from>
    <xdr:to>
      <xdr:col>85</xdr:col>
      <xdr:colOff>127000</xdr:colOff>
      <xdr:row>97</xdr:row>
      <xdr:rowOff>126395</xdr:rowOff>
    </xdr:to>
    <xdr:cxnSp macro="">
      <xdr:nvCxnSpPr>
        <xdr:cNvPr id="684" name="直線コネクタ 683"/>
        <xdr:cNvCxnSpPr/>
      </xdr:nvCxnSpPr>
      <xdr:spPr>
        <a:xfrm>
          <a:off x="15481300" y="16598809"/>
          <a:ext cx="8382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5"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139609</xdr:rowOff>
    </xdr:from>
    <xdr:to>
      <xdr:col>81</xdr:col>
      <xdr:colOff>50800</xdr:colOff>
      <xdr:row>98</xdr:row>
      <xdr:rowOff>69703</xdr:rowOff>
    </xdr:to>
    <xdr:cxnSp macro="">
      <xdr:nvCxnSpPr>
        <xdr:cNvPr id="687" name="直線コネクタ 686"/>
        <xdr:cNvCxnSpPr/>
      </xdr:nvCxnSpPr>
      <xdr:spPr>
        <a:xfrm flipV="1">
          <a:off x="14592300" y="16598809"/>
          <a:ext cx="889000" cy="2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8" name="フローチャート: 判断 687"/>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9" name="テキスト ボックス 688"/>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69703</xdr:rowOff>
    </xdr:from>
    <xdr:to>
      <xdr:col>76</xdr:col>
      <xdr:colOff>114300</xdr:colOff>
      <xdr:row>98</xdr:row>
      <xdr:rowOff>83922</xdr:rowOff>
    </xdr:to>
    <xdr:cxnSp macro="">
      <xdr:nvCxnSpPr>
        <xdr:cNvPr id="690" name="直線コネクタ 689"/>
        <xdr:cNvCxnSpPr/>
      </xdr:nvCxnSpPr>
      <xdr:spPr>
        <a:xfrm flipV="1">
          <a:off x="13703300" y="16871803"/>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1" name="フローチャート: 判断 690"/>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2" name="テキスト ボックス 691"/>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78755</xdr:rowOff>
    </xdr:from>
    <xdr:to>
      <xdr:col>71</xdr:col>
      <xdr:colOff>177800</xdr:colOff>
      <xdr:row>98</xdr:row>
      <xdr:rowOff>83922</xdr:rowOff>
    </xdr:to>
    <xdr:cxnSp macro="">
      <xdr:nvCxnSpPr>
        <xdr:cNvPr id="693" name="直線コネクタ 692"/>
        <xdr:cNvCxnSpPr/>
      </xdr:nvCxnSpPr>
      <xdr:spPr>
        <a:xfrm>
          <a:off x="12814300" y="1688085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4" name="フローチャート: 判断 693"/>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5" name="テキスト ボックス 694"/>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6" name="フローチャート: 判断 695"/>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7" name="テキスト ボックス 696"/>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75595</xdr:rowOff>
    </xdr:from>
    <xdr:to>
      <xdr:col>85</xdr:col>
      <xdr:colOff>177800</xdr:colOff>
      <xdr:row>98</xdr:row>
      <xdr:rowOff>5745</xdr:rowOff>
    </xdr:to>
    <xdr:sp macro="" textlink="">
      <xdr:nvSpPr>
        <xdr:cNvPr id="703" name="楕円 702"/>
        <xdr:cNvSpPr/>
      </xdr:nvSpPr>
      <xdr:spPr>
        <a:xfrm>
          <a:off x="16268700" y="167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54022</xdr:rowOff>
    </xdr:from>
    <xdr:ext cx="469744" cy="259045"/>
    <xdr:sp macro="" textlink="">
      <xdr:nvSpPr>
        <xdr:cNvPr id="704" name="積立金該当値テキスト"/>
        <xdr:cNvSpPr txBox="1"/>
      </xdr:nvSpPr>
      <xdr:spPr>
        <a:xfrm>
          <a:off x="16370300" y="1668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88809</xdr:rowOff>
    </xdr:from>
    <xdr:to>
      <xdr:col>81</xdr:col>
      <xdr:colOff>101600</xdr:colOff>
      <xdr:row>97</xdr:row>
      <xdr:rowOff>18959</xdr:rowOff>
    </xdr:to>
    <xdr:sp macro="" textlink="">
      <xdr:nvSpPr>
        <xdr:cNvPr id="705" name="楕円 704"/>
        <xdr:cNvSpPr/>
      </xdr:nvSpPr>
      <xdr:spPr>
        <a:xfrm>
          <a:off x="15430500" y="165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35486</xdr:rowOff>
    </xdr:from>
    <xdr:ext cx="469744" cy="259045"/>
    <xdr:sp macro="" textlink="">
      <xdr:nvSpPr>
        <xdr:cNvPr id="706" name="テキスト ボックス 705"/>
        <xdr:cNvSpPr txBox="1"/>
      </xdr:nvSpPr>
      <xdr:spPr>
        <a:xfrm>
          <a:off x="15246428" y="1632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18903</xdr:rowOff>
    </xdr:from>
    <xdr:to>
      <xdr:col>76</xdr:col>
      <xdr:colOff>165100</xdr:colOff>
      <xdr:row>98</xdr:row>
      <xdr:rowOff>120503</xdr:rowOff>
    </xdr:to>
    <xdr:sp macro="" textlink="">
      <xdr:nvSpPr>
        <xdr:cNvPr id="707" name="楕円 706"/>
        <xdr:cNvSpPr/>
      </xdr:nvSpPr>
      <xdr:spPr>
        <a:xfrm>
          <a:off x="14541500" y="168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111630</xdr:rowOff>
    </xdr:from>
    <xdr:ext cx="469744" cy="259045"/>
    <xdr:sp macro="" textlink="">
      <xdr:nvSpPr>
        <xdr:cNvPr id="708" name="テキスト ボックス 707"/>
        <xdr:cNvSpPr txBox="1"/>
      </xdr:nvSpPr>
      <xdr:spPr>
        <a:xfrm>
          <a:off x="14357428" y="1691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33122</xdr:rowOff>
    </xdr:from>
    <xdr:to>
      <xdr:col>72</xdr:col>
      <xdr:colOff>38100</xdr:colOff>
      <xdr:row>98</xdr:row>
      <xdr:rowOff>134722</xdr:rowOff>
    </xdr:to>
    <xdr:sp macro="" textlink="">
      <xdr:nvSpPr>
        <xdr:cNvPr id="709" name="楕円 708"/>
        <xdr:cNvSpPr/>
      </xdr:nvSpPr>
      <xdr:spPr>
        <a:xfrm>
          <a:off x="136525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125849</xdr:rowOff>
    </xdr:from>
    <xdr:ext cx="469744" cy="259045"/>
    <xdr:sp macro="" textlink="">
      <xdr:nvSpPr>
        <xdr:cNvPr id="710" name="テキスト ボックス 709"/>
        <xdr:cNvSpPr txBox="1"/>
      </xdr:nvSpPr>
      <xdr:spPr>
        <a:xfrm>
          <a:off x="13468428" y="169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27955</xdr:rowOff>
    </xdr:from>
    <xdr:to>
      <xdr:col>67</xdr:col>
      <xdr:colOff>101600</xdr:colOff>
      <xdr:row>98</xdr:row>
      <xdr:rowOff>129555</xdr:rowOff>
    </xdr:to>
    <xdr:sp macro="" textlink="">
      <xdr:nvSpPr>
        <xdr:cNvPr id="711" name="楕円 710"/>
        <xdr:cNvSpPr/>
      </xdr:nvSpPr>
      <xdr:spPr>
        <a:xfrm>
          <a:off x="12763500" y="168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120682</xdr:rowOff>
    </xdr:from>
    <xdr:ext cx="469744" cy="259045"/>
    <xdr:sp macro="" textlink="">
      <xdr:nvSpPr>
        <xdr:cNvPr id="712" name="テキスト ボックス 711"/>
        <xdr:cNvSpPr txBox="1"/>
      </xdr:nvSpPr>
      <xdr:spPr>
        <a:xfrm>
          <a:off x="12579428" y="169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150150</xdr:rowOff>
    </xdr:from>
    <xdr:to>
      <xdr:col>116</xdr:col>
      <xdr:colOff>63500</xdr:colOff>
      <xdr:row>38</xdr:row>
      <xdr:rowOff>109165</xdr:rowOff>
    </xdr:to>
    <xdr:cxnSp macro="">
      <xdr:nvCxnSpPr>
        <xdr:cNvPr id="743" name="直線コネクタ 742"/>
        <xdr:cNvCxnSpPr/>
      </xdr:nvCxnSpPr>
      <xdr:spPr>
        <a:xfrm flipV="1">
          <a:off x="21323300" y="6150900"/>
          <a:ext cx="838200" cy="4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4"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81570</xdr:rowOff>
    </xdr:from>
    <xdr:to>
      <xdr:col>111</xdr:col>
      <xdr:colOff>177800</xdr:colOff>
      <xdr:row>38</xdr:row>
      <xdr:rowOff>109165</xdr:rowOff>
    </xdr:to>
    <xdr:cxnSp macro="">
      <xdr:nvCxnSpPr>
        <xdr:cNvPr id="746" name="直線コネクタ 745"/>
        <xdr:cNvCxnSpPr/>
      </xdr:nvCxnSpPr>
      <xdr:spPr>
        <a:xfrm>
          <a:off x="20434300" y="6596670"/>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7" name="フローチャート: 判断 746"/>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8" name="テキスト ボックス 747"/>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108676</xdr:rowOff>
    </xdr:from>
    <xdr:to>
      <xdr:col>107</xdr:col>
      <xdr:colOff>50800</xdr:colOff>
      <xdr:row>38</xdr:row>
      <xdr:rowOff>81570</xdr:rowOff>
    </xdr:to>
    <xdr:cxnSp macro="">
      <xdr:nvCxnSpPr>
        <xdr:cNvPr id="749" name="直線コネクタ 748"/>
        <xdr:cNvCxnSpPr/>
      </xdr:nvCxnSpPr>
      <xdr:spPr>
        <a:xfrm>
          <a:off x="19545300" y="6452326"/>
          <a:ext cx="8890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0" name="フローチャート: 判断 749"/>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51" name="テキスト ボックス 750"/>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108676</xdr:rowOff>
    </xdr:from>
    <xdr:to>
      <xdr:col>102</xdr:col>
      <xdr:colOff>114300</xdr:colOff>
      <xdr:row>37</xdr:row>
      <xdr:rowOff>127127</xdr:rowOff>
    </xdr:to>
    <xdr:cxnSp macro="">
      <xdr:nvCxnSpPr>
        <xdr:cNvPr id="752" name="直線コネクタ 751"/>
        <xdr:cNvCxnSpPr/>
      </xdr:nvCxnSpPr>
      <xdr:spPr>
        <a:xfrm flipV="1">
          <a:off x="18656300" y="6452326"/>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3" name="フローチャート: 判断 752"/>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4" name="テキスト ボックス 753"/>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5" name="フローチャート: 判断 754"/>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6" name="テキスト ボックス 755"/>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99350</xdr:rowOff>
    </xdr:from>
    <xdr:to>
      <xdr:col>116</xdr:col>
      <xdr:colOff>114300</xdr:colOff>
      <xdr:row>36</xdr:row>
      <xdr:rowOff>29500</xdr:rowOff>
    </xdr:to>
    <xdr:sp macro="" textlink="">
      <xdr:nvSpPr>
        <xdr:cNvPr id="762" name="楕円 761"/>
        <xdr:cNvSpPr/>
      </xdr:nvSpPr>
      <xdr:spPr>
        <a:xfrm>
          <a:off x="221107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122227</xdr:rowOff>
    </xdr:from>
    <xdr:ext cx="469744" cy="259045"/>
    <xdr:sp macro="" textlink="">
      <xdr:nvSpPr>
        <xdr:cNvPr id="763" name="投資及び出資金該当値テキスト"/>
        <xdr:cNvSpPr txBox="1"/>
      </xdr:nvSpPr>
      <xdr:spPr>
        <a:xfrm>
          <a:off x="22212300" y="59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58365</xdr:rowOff>
    </xdr:from>
    <xdr:to>
      <xdr:col>112</xdr:col>
      <xdr:colOff>38100</xdr:colOff>
      <xdr:row>38</xdr:row>
      <xdr:rowOff>159965</xdr:rowOff>
    </xdr:to>
    <xdr:sp macro="" textlink="">
      <xdr:nvSpPr>
        <xdr:cNvPr id="764" name="楕円 763"/>
        <xdr:cNvSpPr/>
      </xdr:nvSpPr>
      <xdr:spPr>
        <a:xfrm>
          <a:off x="21272500" y="65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151092</xdr:rowOff>
    </xdr:from>
    <xdr:ext cx="378565" cy="259045"/>
    <xdr:sp macro="" textlink="">
      <xdr:nvSpPr>
        <xdr:cNvPr id="765" name="テキスト ボックス 764"/>
        <xdr:cNvSpPr txBox="1"/>
      </xdr:nvSpPr>
      <xdr:spPr>
        <a:xfrm>
          <a:off x="21134017" y="666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30770</xdr:rowOff>
    </xdr:from>
    <xdr:to>
      <xdr:col>107</xdr:col>
      <xdr:colOff>101600</xdr:colOff>
      <xdr:row>38</xdr:row>
      <xdr:rowOff>132370</xdr:rowOff>
    </xdr:to>
    <xdr:sp macro="" textlink="">
      <xdr:nvSpPr>
        <xdr:cNvPr id="766" name="楕円 765"/>
        <xdr:cNvSpPr/>
      </xdr:nvSpPr>
      <xdr:spPr>
        <a:xfrm>
          <a:off x="20383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123497</xdr:rowOff>
    </xdr:from>
    <xdr:ext cx="469744" cy="259045"/>
    <xdr:sp macro="" textlink="">
      <xdr:nvSpPr>
        <xdr:cNvPr id="767" name="テキスト ボックス 766"/>
        <xdr:cNvSpPr txBox="1"/>
      </xdr:nvSpPr>
      <xdr:spPr>
        <a:xfrm>
          <a:off x="20199428" y="66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57876</xdr:rowOff>
    </xdr:from>
    <xdr:to>
      <xdr:col>102</xdr:col>
      <xdr:colOff>165100</xdr:colOff>
      <xdr:row>37</xdr:row>
      <xdr:rowOff>159476</xdr:rowOff>
    </xdr:to>
    <xdr:sp macro="" textlink="">
      <xdr:nvSpPr>
        <xdr:cNvPr id="768" name="楕円 767"/>
        <xdr:cNvSpPr/>
      </xdr:nvSpPr>
      <xdr:spPr>
        <a:xfrm>
          <a:off x="194945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4553</xdr:rowOff>
    </xdr:from>
    <xdr:ext cx="469744" cy="259045"/>
    <xdr:sp macro="" textlink="">
      <xdr:nvSpPr>
        <xdr:cNvPr id="769" name="テキスト ボックス 768"/>
        <xdr:cNvSpPr txBox="1"/>
      </xdr:nvSpPr>
      <xdr:spPr>
        <a:xfrm>
          <a:off x="19310428" y="617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76327</xdr:rowOff>
    </xdr:from>
    <xdr:to>
      <xdr:col>98</xdr:col>
      <xdr:colOff>38100</xdr:colOff>
      <xdr:row>38</xdr:row>
      <xdr:rowOff>6477</xdr:rowOff>
    </xdr:to>
    <xdr:sp macro="" textlink="">
      <xdr:nvSpPr>
        <xdr:cNvPr id="770" name="楕円 769"/>
        <xdr:cNvSpPr/>
      </xdr:nvSpPr>
      <xdr:spPr>
        <a:xfrm>
          <a:off x="18605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169054</xdr:rowOff>
    </xdr:from>
    <xdr:ext cx="469744" cy="259045"/>
    <xdr:sp macro="" textlink="">
      <xdr:nvSpPr>
        <xdr:cNvPr id="771" name="テキスト ボックス 770"/>
        <xdr:cNvSpPr txBox="1"/>
      </xdr:nvSpPr>
      <xdr:spPr>
        <a:xfrm>
          <a:off x="18421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95907</xdr:rowOff>
    </xdr:from>
    <xdr:to>
      <xdr:col>116</xdr:col>
      <xdr:colOff>63500</xdr:colOff>
      <xdr:row>56</xdr:row>
      <xdr:rowOff>145252</xdr:rowOff>
    </xdr:to>
    <xdr:cxnSp macro="">
      <xdr:nvCxnSpPr>
        <xdr:cNvPr id="802" name="直線コネクタ 801"/>
        <xdr:cNvCxnSpPr/>
      </xdr:nvCxnSpPr>
      <xdr:spPr>
        <a:xfrm>
          <a:off x="21323300" y="9697107"/>
          <a:ext cx="8382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3"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95907</xdr:rowOff>
    </xdr:from>
    <xdr:to>
      <xdr:col>111</xdr:col>
      <xdr:colOff>177800</xdr:colOff>
      <xdr:row>56</xdr:row>
      <xdr:rowOff>96005</xdr:rowOff>
    </xdr:to>
    <xdr:cxnSp macro="">
      <xdr:nvCxnSpPr>
        <xdr:cNvPr id="805" name="直線コネクタ 804"/>
        <xdr:cNvCxnSpPr/>
      </xdr:nvCxnSpPr>
      <xdr:spPr>
        <a:xfrm flipV="1">
          <a:off x="20434300" y="969710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6" name="フローチャート: 判断 805"/>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7" name="テキスト ボックス 806"/>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91563</xdr:rowOff>
    </xdr:from>
    <xdr:to>
      <xdr:col>107</xdr:col>
      <xdr:colOff>50800</xdr:colOff>
      <xdr:row>56</xdr:row>
      <xdr:rowOff>96005</xdr:rowOff>
    </xdr:to>
    <xdr:cxnSp macro="">
      <xdr:nvCxnSpPr>
        <xdr:cNvPr id="808" name="直線コネクタ 807"/>
        <xdr:cNvCxnSpPr/>
      </xdr:nvCxnSpPr>
      <xdr:spPr>
        <a:xfrm>
          <a:off x="19545300" y="969276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9" name="フローチャート: 判断 808"/>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10" name="テキスト ボックス 809"/>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51199</xdr:rowOff>
    </xdr:from>
    <xdr:to>
      <xdr:col>102</xdr:col>
      <xdr:colOff>114300</xdr:colOff>
      <xdr:row>56</xdr:row>
      <xdr:rowOff>91563</xdr:rowOff>
    </xdr:to>
    <xdr:cxnSp macro="">
      <xdr:nvCxnSpPr>
        <xdr:cNvPr id="811" name="直線コネクタ 810"/>
        <xdr:cNvCxnSpPr/>
      </xdr:nvCxnSpPr>
      <xdr:spPr>
        <a:xfrm>
          <a:off x="18656300" y="9652399"/>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2" name="フローチャート: 判断 811"/>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3" name="テキスト ボックス 812"/>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4" name="フローチャート: 判断 813"/>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5" name="テキスト ボックス 814"/>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94452</xdr:rowOff>
    </xdr:from>
    <xdr:to>
      <xdr:col>116</xdr:col>
      <xdr:colOff>114300</xdr:colOff>
      <xdr:row>57</xdr:row>
      <xdr:rowOff>24602</xdr:rowOff>
    </xdr:to>
    <xdr:sp macro="" textlink="">
      <xdr:nvSpPr>
        <xdr:cNvPr id="821" name="楕円 820"/>
        <xdr:cNvSpPr/>
      </xdr:nvSpPr>
      <xdr:spPr>
        <a:xfrm>
          <a:off x="22110700" y="96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117329</xdr:rowOff>
    </xdr:from>
    <xdr:ext cx="534377" cy="259045"/>
    <xdr:sp macro="" textlink="">
      <xdr:nvSpPr>
        <xdr:cNvPr id="822" name="貸付金該当値テキスト"/>
        <xdr:cNvSpPr txBox="1"/>
      </xdr:nvSpPr>
      <xdr:spPr>
        <a:xfrm>
          <a:off x="22212300" y="95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45107</xdr:rowOff>
    </xdr:from>
    <xdr:to>
      <xdr:col>112</xdr:col>
      <xdr:colOff>38100</xdr:colOff>
      <xdr:row>56</xdr:row>
      <xdr:rowOff>146707</xdr:rowOff>
    </xdr:to>
    <xdr:sp macro="" textlink="">
      <xdr:nvSpPr>
        <xdr:cNvPr id="823" name="楕円 822"/>
        <xdr:cNvSpPr/>
      </xdr:nvSpPr>
      <xdr:spPr>
        <a:xfrm>
          <a:off x="21272500" y="96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163234</xdr:rowOff>
    </xdr:from>
    <xdr:ext cx="534377" cy="259045"/>
    <xdr:sp macro="" textlink="">
      <xdr:nvSpPr>
        <xdr:cNvPr id="824" name="テキスト ボックス 823"/>
        <xdr:cNvSpPr txBox="1"/>
      </xdr:nvSpPr>
      <xdr:spPr>
        <a:xfrm>
          <a:off x="21056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45205</xdr:rowOff>
    </xdr:from>
    <xdr:to>
      <xdr:col>107</xdr:col>
      <xdr:colOff>101600</xdr:colOff>
      <xdr:row>56</xdr:row>
      <xdr:rowOff>146805</xdr:rowOff>
    </xdr:to>
    <xdr:sp macro="" textlink="">
      <xdr:nvSpPr>
        <xdr:cNvPr id="825" name="楕円 824"/>
        <xdr:cNvSpPr/>
      </xdr:nvSpPr>
      <xdr:spPr>
        <a:xfrm>
          <a:off x="2038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163332</xdr:rowOff>
    </xdr:from>
    <xdr:ext cx="534377" cy="259045"/>
    <xdr:sp macro="" textlink="">
      <xdr:nvSpPr>
        <xdr:cNvPr id="826" name="テキスト ボックス 825"/>
        <xdr:cNvSpPr txBox="1"/>
      </xdr:nvSpPr>
      <xdr:spPr>
        <a:xfrm>
          <a:off x="20167111" y="94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40763</xdr:rowOff>
    </xdr:from>
    <xdr:to>
      <xdr:col>102</xdr:col>
      <xdr:colOff>165100</xdr:colOff>
      <xdr:row>56</xdr:row>
      <xdr:rowOff>142363</xdr:rowOff>
    </xdr:to>
    <xdr:sp macro="" textlink="">
      <xdr:nvSpPr>
        <xdr:cNvPr id="827" name="楕円 826"/>
        <xdr:cNvSpPr/>
      </xdr:nvSpPr>
      <xdr:spPr>
        <a:xfrm>
          <a:off x="19494500" y="96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158890</xdr:rowOff>
    </xdr:from>
    <xdr:ext cx="534377" cy="259045"/>
    <xdr:sp macro="" textlink="">
      <xdr:nvSpPr>
        <xdr:cNvPr id="828" name="テキスト ボックス 827"/>
        <xdr:cNvSpPr txBox="1"/>
      </xdr:nvSpPr>
      <xdr:spPr>
        <a:xfrm>
          <a:off x="19278111" y="941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399</xdr:rowOff>
    </xdr:from>
    <xdr:to>
      <xdr:col>98</xdr:col>
      <xdr:colOff>38100</xdr:colOff>
      <xdr:row>56</xdr:row>
      <xdr:rowOff>101999</xdr:rowOff>
    </xdr:to>
    <xdr:sp macro="" textlink="">
      <xdr:nvSpPr>
        <xdr:cNvPr id="829" name="楕円 828"/>
        <xdr:cNvSpPr/>
      </xdr:nvSpPr>
      <xdr:spPr>
        <a:xfrm>
          <a:off x="18605500" y="9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118526</xdr:rowOff>
    </xdr:from>
    <xdr:ext cx="534377" cy="259045"/>
    <xdr:sp macro="" textlink="">
      <xdr:nvSpPr>
        <xdr:cNvPr id="830" name="テキスト ボックス 829"/>
        <xdr:cNvSpPr txBox="1"/>
      </xdr:nvSpPr>
      <xdr:spPr>
        <a:xfrm>
          <a:off x="18389111" y="93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19952</xdr:rowOff>
    </xdr:from>
    <xdr:to>
      <xdr:col>116</xdr:col>
      <xdr:colOff>63500</xdr:colOff>
      <xdr:row>76</xdr:row>
      <xdr:rowOff>36716</xdr:rowOff>
    </xdr:to>
    <xdr:cxnSp macro="">
      <xdr:nvCxnSpPr>
        <xdr:cNvPr id="860" name="直線コネクタ 859"/>
        <xdr:cNvCxnSpPr/>
      </xdr:nvCxnSpPr>
      <xdr:spPr>
        <a:xfrm>
          <a:off x="21323300" y="1305015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61"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19952</xdr:rowOff>
    </xdr:from>
    <xdr:to>
      <xdr:col>111</xdr:col>
      <xdr:colOff>177800</xdr:colOff>
      <xdr:row>76</xdr:row>
      <xdr:rowOff>48870</xdr:rowOff>
    </xdr:to>
    <xdr:cxnSp macro="">
      <xdr:nvCxnSpPr>
        <xdr:cNvPr id="863" name="直線コネクタ 862"/>
        <xdr:cNvCxnSpPr/>
      </xdr:nvCxnSpPr>
      <xdr:spPr>
        <a:xfrm flipV="1">
          <a:off x="20434300" y="1305015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4" name="フローチャート: 判断 863"/>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5" name="テキスト ボックス 864"/>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48870</xdr:rowOff>
    </xdr:from>
    <xdr:to>
      <xdr:col>107</xdr:col>
      <xdr:colOff>50800</xdr:colOff>
      <xdr:row>76</xdr:row>
      <xdr:rowOff>93408</xdr:rowOff>
    </xdr:to>
    <xdr:cxnSp macro="">
      <xdr:nvCxnSpPr>
        <xdr:cNvPr id="866" name="直線コネクタ 865"/>
        <xdr:cNvCxnSpPr/>
      </xdr:nvCxnSpPr>
      <xdr:spPr>
        <a:xfrm flipV="1">
          <a:off x="19545300" y="13079070"/>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7" name="フローチャート: 判断 866"/>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8" name="テキスト ボックス 867"/>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93408</xdr:rowOff>
    </xdr:from>
    <xdr:to>
      <xdr:col>102</xdr:col>
      <xdr:colOff>114300</xdr:colOff>
      <xdr:row>76</xdr:row>
      <xdr:rowOff>147510</xdr:rowOff>
    </xdr:to>
    <xdr:cxnSp macro="">
      <xdr:nvCxnSpPr>
        <xdr:cNvPr id="869" name="直線コネクタ 868"/>
        <xdr:cNvCxnSpPr/>
      </xdr:nvCxnSpPr>
      <xdr:spPr>
        <a:xfrm flipV="1">
          <a:off x="18656300" y="13123608"/>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70" name="フローチャート: 判断 869"/>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71" name="テキスト ボックス 870"/>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2" name="フローチャート: 判断 871"/>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3" name="テキスト ボックス 872"/>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157366</xdr:rowOff>
    </xdr:from>
    <xdr:to>
      <xdr:col>116</xdr:col>
      <xdr:colOff>114300</xdr:colOff>
      <xdr:row>76</xdr:row>
      <xdr:rowOff>87516</xdr:rowOff>
    </xdr:to>
    <xdr:sp macro="" textlink="">
      <xdr:nvSpPr>
        <xdr:cNvPr id="879" name="楕円 878"/>
        <xdr:cNvSpPr/>
      </xdr:nvSpPr>
      <xdr:spPr>
        <a:xfrm>
          <a:off x="22110700" y="130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135793</xdr:rowOff>
    </xdr:from>
    <xdr:ext cx="534377" cy="259045"/>
    <xdr:sp macro="" textlink="">
      <xdr:nvSpPr>
        <xdr:cNvPr id="880" name="繰出金該当値テキスト"/>
        <xdr:cNvSpPr txBox="1"/>
      </xdr:nvSpPr>
      <xdr:spPr>
        <a:xfrm>
          <a:off x="22212300" y="12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140601</xdr:rowOff>
    </xdr:from>
    <xdr:to>
      <xdr:col>112</xdr:col>
      <xdr:colOff>38100</xdr:colOff>
      <xdr:row>76</xdr:row>
      <xdr:rowOff>70752</xdr:rowOff>
    </xdr:to>
    <xdr:sp macro="" textlink="">
      <xdr:nvSpPr>
        <xdr:cNvPr id="881" name="楕円 880"/>
        <xdr:cNvSpPr/>
      </xdr:nvSpPr>
      <xdr:spPr>
        <a:xfrm>
          <a:off x="21272500" y="129993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61879</xdr:rowOff>
    </xdr:from>
    <xdr:ext cx="534377" cy="259045"/>
    <xdr:sp macro="" textlink="">
      <xdr:nvSpPr>
        <xdr:cNvPr id="882" name="テキスト ボックス 881"/>
        <xdr:cNvSpPr txBox="1"/>
      </xdr:nvSpPr>
      <xdr:spPr>
        <a:xfrm>
          <a:off x="21056111" y="130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169520</xdr:rowOff>
    </xdr:from>
    <xdr:to>
      <xdr:col>107</xdr:col>
      <xdr:colOff>101600</xdr:colOff>
      <xdr:row>76</xdr:row>
      <xdr:rowOff>99670</xdr:rowOff>
    </xdr:to>
    <xdr:sp macro="" textlink="">
      <xdr:nvSpPr>
        <xdr:cNvPr id="883" name="楕円 882"/>
        <xdr:cNvSpPr/>
      </xdr:nvSpPr>
      <xdr:spPr>
        <a:xfrm>
          <a:off x="203835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90797</xdr:rowOff>
    </xdr:from>
    <xdr:ext cx="534377" cy="259045"/>
    <xdr:sp macro="" textlink="">
      <xdr:nvSpPr>
        <xdr:cNvPr id="884" name="テキスト ボックス 883"/>
        <xdr:cNvSpPr txBox="1"/>
      </xdr:nvSpPr>
      <xdr:spPr>
        <a:xfrm>
          <a:off x="20167111" y="131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42608</xdr:rowOff>
    </xdr:from>
    <xdr:to>
      <xdr:col>102</xdr:col>
      <xdr:colOff>165100</xdr:colOff>
      <xdr:row>76</xdr:row>
      <xdr:rowOff>144208</xdr:rowOff>
    </xdr:to>
    <xdr:sp macro="" textlink="">
      <xdr:nvSpPr>
        <xdr:cNvPr id="885" name="楕円 884"/>
        <xdr:cNvSpPr/>
      </xdr:nvSpPr>
      <xdr:spPr>
        <a:xfrm>
          <a:off x="19494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135335</xdr:rowOff>
    </xdr:from>
    <xdr:ext cx="534377" cy="259045"/>
    <xdr:sp macro="" textlink="">
      <xdr:nvSpPr>
        <xdr:cNvPr id="886" name="テキスト ボックス 885"/>
        <xdr:cNvSpPr txBox="1"/>
      </xdr:nvSpPr>
      <xdr:spPr>
        <a:xfrm>
          <a:off x="19278111" y="131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96710</xdr:rowOff>
    </xdr:from>
    <xdr:to>
      <xdr:col>98</xdr:col>
      <xdr:colOff>38100</xdr:colOff>
      <xdr:row>77</xdr:row>
      <xdr:rowOff>26860</xdr:rowOff>
    </xdr:to>
    <xdr:sp macro="" textlink="">
      <xdr:nvSpPr>
        <xdr:cNvPr id="887" name="楕円 886"/>
        <xdr:cNvSpPr/>
      </xdr:nvSpPr>
      <xdr:spPr>
        <a:xfrm>
          <a:off x="18605500" y="131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17987</xdr:rowOff>
    </xdr:from>
    <xdr:ext cx="534377" cy="259045"/>
    <xdr:sp macro="" textlink="">
      <xdr:nvSpPr>
        <xdr:cNvPr id="888" name="テキスト ボックス 887"/>
        <xdr:cNvSpPr txBox="1"/>
      </xdr:nvSpPr>
      <xdr:spPr>
        <a:xfrm>
          <a:off x="18389111" y="132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うち新規整備）の１人当たりの事業費は、総合レクリエーションセンターや皐月かがやきこども園の建設事業費の皆減により、前年度比で大きく減少したが、私立大学学部整備補助金の皆増などもあり、類似都市を上回っている。今後は、公共施設の老朽化に伴い、普通建設事業費（うち更新整備）の増加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一方、扶助費の１人当たりの事業費が類似都市を下回っているのは、生活保護の保護率が低いことが要因となっている。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また、積立金の１人当たりの事業費は、公共施設等総合管理基金積立金の減などにより前年度から大きく減少し、投資及び出資金の１人当たりの事業費は、県立大学への出資金の皆増により増加している。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25944</xdr:rowOff>
    </xdr:from>
    <xdr:to>
      <xdr:col>24</xdr:col>
      <xdr:colOff>63500</xdr:colOff>
      <xdr:row>35</xdr:row>
      <xdr:rowOff>85816</xdr:rowOff>
    </xdr:to>
    <xdr:cxnSp macro="">
      <xdr:nvCxnSpPr>
        <xdr:cNvPr id="63" name="直線コネクタ 62"/>
        <xdr:cNvCxnSpPr/>
      </xdr:nvCxnSpPr>
      <xdr:spPr>
        <a:xfrm flipV="1">
          <a:off x="3797300" y="6026694"/>
          <a:ext cx="8382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85816</xdr:rowOff>
    </xdr:to>
    <xdr:cxnSp macro="">
      <xdr:nvCxnSpPr>
        <xdr:cNvPr id="66" name="直線コネクタ 65"/>
        <xdr:cNvCxnSpPr/>
      </xdr:nvCxnSpPr>
      <xdr:spPr>
        <a:xfrm>
          <a:off x="2908300" y="6022340"/>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48260</xdr:rowOff>
    </xdr:from>
    <xdr:to>
      <xdr:col>15</xdr:col>
      <xdr:colOff>50800</xdr:colOff>
      <xdr:row>35</xdr:row>
      <xdr:rowOff>21590</xdr:rowOff>
    </xdr:to>
    <xdr:cxnSp macro="">
      <xdr:nvCxnSpPr>
        <xdr:cNvPr id="69" name="直線コネクタ 68"/>
        <xdr:cNvCxnSpPr/>
      </xdr:nvCxnSpPr>
      <xdr:spPr>
        <a:xfrm>
          <a:off x="2019300" y="5877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48260</xdr:rowOff>
    </xdr:from>
    <xdr:to>
      <xdr:col>10</xdr:col>
      <xdr:colOff>114300</xdr:colOff>
      <xdr:row>34</xdr:row>
      <xdr:rowOff>120106</xdr:rowOff>
    </xdr:to>
    <xdr:cxnSp macro="">
      <xdr:nvCxnSpPr>
        <xdr:cNvPr id="72" name="直線コネクタ 71"/>
        <xdr:cNvCxnSpPr/>
      </xdr:nvCxnSpPr>
      <xdr:spPr>
        <a:xfrm flipV="1">
          <a:off x="1130300" y="58775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146594</xdr:rowOff>
    </xdr:from>
    <xdr:to>
      <xdr:col>24</xdr:col>
      <xdr:colOff>114300</xdr:colOff>
      <xdr:row>35</xdr:row>
      <xdr:rowOff>76744</xdr:rowOff>
    </xdr:to>
    <xdr:sp macro="" textlink="">
      <xdr:nvSpPr>
        <xdr:cNvPr id="82" name="楕円 81"/>
        <xdr:cNvSpPr/>
      </xdr:nvSpPr>
      <xdr:spPr>
        <a:xfrm>
          <a:off x="4584700" y="59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169471</xdr:rowOff>
    </xdr:from>
    <xdr:ext cx="469744" cy="259045"/>
    <xdr:sp macro="" textlink="">
      <xdr:nvSpPr>
        <xdr:cNvPr id="83" name="議会費該当値テキスト"/>
        <xdr:cNvSpPr txBox="1"/>
      </xdr:nvSpPr>
      <xdr:spPr>
        <a:xfrm>
          <a:off x="4686300" y="58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35016</xdr:rowOff>
    </xdr:from>
    <xdr:to>
      <xdr:col>20</xdr:col>
      <xdr:colOff>38100</xdr:colOff>
      <xdr:row>35</xdr:row>
      <xdr:rowOff>136616</xdr:rowOff>
    </xdr:to>
    <xdr:sp macro="" textlink="">
      <xdr:nvSpPr>
        <xdr:cNvPr id="84" name="楕円 83"/>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127743</xdr:rowOff>
    </xdr:from>
    <xdr:ext cx="469744" cy="259045"/>
    <xdr:sp macro="" textlink="">
      <xdr:nvSpPr>
        <xdr:cNvPr id="85" name="テキスト ボックス 84"/>
        <xdr:cNvSpPr txBox="1"/>
      </xdr:nvSpPr>
      <xdr:spPr>
        <a:xfrm>
          <a:off x="3562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142240</xdr:rowOff>
    </xdr:from>
    <xdr:to>
      <xdr:col>15</xdr:col>
      <xdr:colOff>101600</xdr:colOff>
      <xdr:row>35</xdr:row>
      <xdr:rowOff>72390</xdr:rowOff>
    </xdr:to>
    <xdr:sp macro="" textlink="">
      <xdr:nvSpPr>
        <xdr:cNvPr id="86" name="楕円 85"/>
        <xdr:cNvSpPr/>
      </xdr:nvSpPr>
      <xdr:spPr>
        <a:xfrm>
          <a:off x="2857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88917</xdr:rowOff>
    </xdr:from>
    <xdr:ext cx="469744" cy="259045"/>
    <xdr:sp macro="" textlink="">
      <xdr:nvSpPr>
        <xdr:cNvPr id="87" name="テキスト ボックス 86"/>
        <xdr:cNvSpPr txBox="1"/>
      </xdr:nvSpPr>
      <xdr:spPr>
        <a:xfrm>
          <a:off x="2673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168910</xdr:rowOff>
    </xdr:from>
    <xdr:to>
      <xdr:col>10</xdr:col>
      <xdr:colOff>165100</xdr:colOff>
      <xdr:row>34</xdr:row>
      <xdr:rowOff>99060</xdr:rowOff>
    </xdr:to>
    <xdr:sp macro="" textlink="">
      <xdr:nvSpPr>
        <xdr:cNvPr id="88" name="楕円 87"/>
        <xdr:cNvSpPr/>
      </xdr:nvSpPr>
      <xdr:spPr>
        <a:xfrm>
          <a:off x="1968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115587</xdr:rowOff>
    </xdr:from>
    <xdr:ext cx="469744" cy="259045"/>
    <xdr:sp macro="" textlink="">
      <xdr:nvSpPr>
        <xdr:cNvPr id="89" name="テキスト ボックス 88"/>
        <xdr:cNvSpPr txBox="1"/>
      </xdr:nvSpPr>
      <xdr:spPr>
        <a:xfrm>
          <a:off x="1784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15983</xdr:rowOff>
    </xdr:from>
    <xdr:ext cx="469744" cy="259045"/>
    <xdr:sp macro="" textlink="">
      <xdr:nvSpPr>
        <xdr:cNvPr id="91" name="テキスト ボックス 90"/>
        <xdr:cNvSpPr txBox="1"/>
      </xdr:nvSpPr>
      <xdr:spPr>
        <a:xfrm>
          <a:off x="895428"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133025</xdr:rowOff>
    </xdr:from>
    <xdr:to>
      <xdr:col>24</xdr:col>
      <xdr:colOff>63500</xdr:colOff>
      <xdr:row>55</xdr:row>
      <xdr:rowOff>136545</xdr:rowOff>
    </xdr:to>
    <xdr:cxnSp macro="">
      <xdr:nvCxnSpPr>
        <xdr:cNvPr id="119" name="直線コネクタ 118"/>
        <xdr:cNvCxnSpPr/>
      </xdr:nvCxnSpPr>
      <xdr:spPr>
        <a:xfrm>
          <a:off x="3797300" y="9562775"/>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133025</xdr:rowOff>
    </xdr:from>
    <xdr:to>
      <xdr:col>19</xdr:col>
      <xdr:colOff>177800</xdr:colOff>
      <xdr:row>56</xdr:row>
      <xdr:rowOff>41013</xdr:rowOff>
    </xdr:to>
    <xdr:cxnSp macro="">
      <xdr:nvCxnSpPr>
        <xdr:cNvPr id="122" name="直線コネクタ 121"/>
        <xdr:cNvCxnSpPr/>
      </xdr:nvCxnSpPr>
      <xdr:spPr>
        <a:xfrm flipV="1">
          <a:off x="2908300" y="9562775"/>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90597</xdr:rowOff>
    </xdr:from>
    <xdr:to>
      <xdr:col>15</xdr:col>
      <xdr:colOff>50800</xdr:colOff>
      <xdr:row>56</xdr:row>
      <xdr:rowOff>41013</xdr:rowOff>
    </xdr:to>
    <xdr:cxnSp macro="">
      <xdr:nvCxnSpPr>
        <xdr:cNvPr id="125" name="直線コネクタ 124"/>
        <xdr:cNvCxnSpPr/>
      </xdr:nvCxnSpPr>
      <xdr:spPr>
        <a:xfrm>
          <a:off x="2019300" y="9005997"/>
          <a:ext cx="889000" cy="6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90597</xdr:rowOff>
    </xdr:from>
    <xdr:to>
      <xdr:col>10</xdr:col>
      <xdr:colOff>114300</xdr:colOff>
      <xdr:row>55</xdr:row>
      <xdr:rowOff>67805</xdr:rowOff>
    </xdr:to>
    <xdr:cxnSp macro="">
      <xdr:nvCxnSpPr>
        <xdr:cNvPr id="128" name="直線コネクタ 127"/>
        <xdr:cNvCxnSpPr/>
      </xdr:nvCxnSpPr>
      <xdr:spPr>
        <a:xfrm flipV="1">
          <a:off x="1130300" y="9005997"/>
          <a:ext cx="889000" cy="49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85745</xdr:rowOff>
    </xdr:from>
    <xdr:to>
      <xdr:col>24</xdr:col>
      <xdr:colOff>114300</xdr:colOff>
      <xdr:row>56</xdr:row>
      <xdr:rowOff>15895</xdr:rowOff>
    </xdr:to>
    <xdr:sp macro="" textlink="">
      <xdr:nvSpPr>
        <xdr:cNvPr id="138" name="楕円 137"/>
        <xdr:cNvSpPr/>
      </xdr:nvSpPr>
      <xdr:spPr>
        <a:xfrm>
          <a:off x="4584700" y="95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108622</xdr:rowOff>
    </xdr:from>
    <xdr:ext cx="534377" cy="259045"/>
    <xdr:sp macro="" textlink="">
      <xdr:nvSpPr>
        <xdr:cNvPr id="139" name="総務費該当値テキスト"/>
        <xdr:cNvSpPr txBox="1"/>
      </xdr:nvSpPr>
      <xdr:spPr>
        <a:xfrm>
          <a:off x="4686300" y="93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82225</xdr:rowOff>
    </xdr:from>
    <xdr:to>
      <xdr:col>20</xdr:col>
      <xdr:colOff>38100</xdr:colOff>
      <xdr:row>56</xdr:row>
      <xdr:rowOff>12375</xdr:rowOff>
    </xdr:to>
    <xdr:sp macro="" textlink="">
      <xdr:nvSpPr>
        <xdr:cNvPr id="140" name="楕円 139"/>
        <xdr:cNvSpPr/>
      </xdr:nvSpPr>
      <xdr:spPr>
        <a:xfrm>
          <a:off x="3746500" y="9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28902</xdr:rowOff>
    </xdr:from>
    <xdr:ext cx="534377" cy="259045"/>
    <xdr:sp macro="" textlink="">
      <xdr:nvSpPr>
        <xdr:cNvPr id="141" name="テキスト ボックス 140"/>
        <xdr:cNvSpPr txBox="1"/>
      </xdr:nvSpPr>
      <xdr:spPr>
        <a:xfrm>
          <a:off x="3530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161663</xdr:rowOff>
    </xdr:from>
    <xdr:to>
      <xdr:col>15</xdr:col>
      <xdr:colOff>101600</xdr:colOff>
      <xdr:row>56</xdr:row>
      <xdr:rowOff>91813</xdr:rowOff>
    </xdr:to>
    <xdr:sp macro="" textlink="">
      <xdr:nvSpPr>
        <xdr:cNvPr id="142" name="楕円 141"/>
        <xdr:cNvSpPr/>
      </xdr:nvSpPr>
      <xdr:spPr>
        <a:xfrm>
          <a:off x="2857500" y="95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108340</xdr:rowOff>
    </xdr:from>
    <xdr:ext cx="534377" cy="259045"/>
    <xdr:sp macro="" textlink="">
      <xdr:nvSpPr>
        <xdr:cNvPr id="143" name="テキスト ボックス 142"/>
        <xdr:cNvSpPr txBox="1"/>
      </xdr:nvSpPr>
      <xdr:spPr>
        <a:xfrm>
          <a:off x="2641111" y="93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39797</xdr:rowOff>
    </xdr:from>
    <xdr:to>
      <xdr:col>10</xdr:col>
      <xdr:colOff>165100</xdr:colOff>
      <xdr:row>52</xdr:row>
      <xdr:rowOff>141397</xdr:rowOff>
    </xdr:to>
    <xdr:sp macro="" textlink="">
      <xdr:nvSpPr>
        <xdr:cNvPr id="144" name="楕円 143"/>
        <xdr:cNvSpPr/>
      </xdr:nvSpPr>
      <xdr:spPr>
        <a:xfrm>
          <a:off x="1968500" y="89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157924</xdr:rowOff>
    </xdr:from>
    <xdr:ext cx="534377" cy="259045"/>
    <xdr:sp macro="" textlink="">
      <xdr:nvSpPr>
        <xdr:cNvPr id="145" name="テキスト ボックス 144"/>
        <xdr:cNvSpPr txBox="1"/>
      </xdr:nvSpPr>
      <xdr:spPr>
        <a:xfrm>
          <a:off x="1752111" y="87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17005</xdr:rowOff>
    </xdr:from>
    <xdr:to>
      <xdr:col>6</xdr:col>
      <xdr:colOff>38100</xdr:colOff>
      <xdr:row>55</xdr:row>
      <xdr:rowOff>118605</xdr:rowOff>
    </xdr:to>
    <xdr:sp macro="" textlink="">
      <xdr:nvSpPr>
        <xdr:cNvPr id="146" name="楕円 145"/>
        <xdr:cNvSpPr/>
      </xdr:nvSpPr>
      <xdr:spPr>
        <a:xfrm>
          <a:off x="1079500" y="94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135132</xdr:rowOff>
    </xdr:from>
    <xdr:ext cx="534377" cy="259045"/>
    <xdr:sp macro="" textlink="">
      <xdr:nvSpPr>
        <xdr:cNvPr id="147" name="テキスト ボックス 146"/>
        <xdr:cNvSpPr txBox="1"/>
      </xdr:nvSpPr>
      <xdr:spPr>
        <a:xfrm>
          <a:off x="863111" y="92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5981</xdr:rowOff>
    </xdr:from>
    <xdr:to>
      <xdr:col>24</xdr:col>
      <xdr:colOff>63500</xdr:colOff>
      <xdr:row>78</xdr:row>
      <xdr:rowOff>36258</xdr:rowOff>
    </xdr:to>
    <xdr:cxnSp macro="">
      <xdr:nvCxnSpPr>
        <xdr:cNvPr id="177" name="直線コネクタ 176"/>
        <xdr:cNvCxnSpPr/>
      </xdr:nvCxnSpPr>
      <xdr:spPr>
        <a:xfrm>
          <a:off x="3797300" y="13379081"/>
          <a:ext cx="8382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5981</xdr:rowOff>
    </xdr:from>
    <xdr:to>
      <xdr:col>19</xdr:col>
      <xdr:colOff>177800</xdr:colOff>
      <xdr:row>78</xdr:row>
      <xdr:rowOff>54229</xdr:rowOff>
    </xdr:to>
    <xdr:cxnSp macro="">
      <xdr:nvCxnSpPr>
        <xdr:cNvPr id="180" name="直線コネクタ 179"/>
        <xdr:cNvCxnSpPr/>
      </xdr:nvCxnSpPr>
      <xdr:spPr>
        <a:xfrm flipV="1">
          <a:off x="2908300" y="13379081"/>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54229</xdr:rowOff>
    </xdr:from>
    <xdr:to>
      <xdr:col>15</xdr:col>
      <xdr:colOff>50800</xdr:colOff>
      <xdr:row>78</xdr:row>
      <xdr:rowOff>148513</xdr:rowOff>
    </xdr:to>
    <xdr:cxnSp macro="">
      <xdr:nvCxnSpPr>
        <xdr:cNvPr id="183" name="直線コネクタ 182"/>
        <xdr:cNvCxnSpPr/>
      </xdr:nvCxnSpPr>
      <xdr:spPr>
        <a:xfrm flipV="1">
          <a:off x="2019300" y="13427329"/>
          <a:ext cx="889000" cy="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148513</xdr:rowOff>
    </xdr:from>
    <xdr:to>
      <xdr:col>10</xdr:col>
      <xdr:colOff>114300</xdr:colOff>
      <xdr:row>78</xdr:row>
      <xdr:rowOff>151651</xdr:rowOff>
    </xdr:to>
    <xdr:cxnSp macro="">
      <xdr:nvCxnSpPr>
        <xdr:cNvPr id="186" name="直線コネクタ 185"/>
        <xdr:cNvCxnSpPr/>
      </xdr:nvCxnSpPr>
      <xdr:spPr>
        <a:xfrm flipV="1">
          <a:off x="1130300" y="13521613"/>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156908</xdr:rowOff>
    </xdr:from>
    <xdr:to>
      <xdr:col>24</xdr:col>
      <xdr:colOff>114300</xdr:colOff>
      <xdr:row>78</xdr:row>
      <xdr:rowOff>87058</xdr:rowOff>
    </xdr:to>
    <xdr:sp macro="" textlink="">
      <xdr:nvSpPr>
        <xdr:cNvPr id="196" name="楕円 195"/>
        <xdr:cNvSpPr/>
      </xdr:nvSpPr>
      <xdr:spPr>
        <a:xfrm>
          <a:off x="4584700" y="133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135335</xdr:rowOff>
    </xdr:from>
    <xdr:ext cx="599010" cy="259045"/>
    <xdr:sp macro="" textlink="">
      <xdr:nvSpPr>
        <xdr:cNvPr id="197" name="民生費該当値テキスト"/>
        <xdr:cNvSpPr txBox="1"/>
      </xdr:nvSpPr>
      <xdr:spPr>
        <a:xfrm>
          <a:off x="4686300" y="13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126631</xdr:rowOff>
    </xdr:from>
    <xdr:to>
      <xdr:col>20</xdr:col>
      <xdr:colOff>38100</xdr:colOff>
      <xdr:row>78</xdr:row>
      <xdr:rowOff>56781</xdr:rowOff>
    </xdr:to>
    <xdr:sp macro="" textlink="">
      <xdr:nvSpPr>
        <xdr:cNvPr id="198" name="楕円 197"/>
        <xdr:cNvSpPr/>
      </xdr:nvSpPr>
      <xdr:spPr>
        <a:xfrm>
          <a:off x="3746500" y="13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47908</xdr:rowOff>
    </xdr:from>
    <xdr:ext cx="599010" cy="259045"/>
    <xdr:sp macro="" textlink="">
      <xdr:nvSpPr>
        <xdr:cNvPr id="199" name="テキスト ボックス 198"/>
        <xdr:cNvSpPr txBox="1"/>
      </xdr:nvSpPr>
      <xdr:spPr>
        <a:xfrm>
          <a:off x="3497795" y="134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3429</xdr:rowOff>
    </xdr:from>
    <xdr:to>
      <xdr:col>15</xdr:col>
      <xdr:colOff>101600</xdr:colOff>
      <xdr:row>78</xdr:row>
      <xdr:rowOff>105029</xdr:rowOff>
    </xdr:to>
    <xdr:sp macro="" textlink="">
      <xdr:nvSpPr>
        <xdr:cNvPr id="200" name="楕円 199"/>
        <xdr:cNvSpPr/>
      </xdr:nvSpPr>
      <xdr:spPr>
        <a:xfrm>
          <a:off x="2857500" y="133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96156</xdr:rowOff>
    </xdr:from>
    <xdr:ext cx="599010" cy="259045"/>
    <xdr:sp macro="" textlink="">
      <xdr:nvSpPr>
        <xdr:cNvPr id="201" name="テキスト ボックス 200"/>
        <xdr:cNvSpPr txBox="1"/>
      </xdr:nvSpPr>
      <xdr:spPr>
        <a:xfrm>
          <a:off x="2608795" y="1346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97713</xdr:rowOff>
    </xdr:from>
    <xdr:to>
      <xdr:col>10</xdr:col>
      <xdr:colOff>165100</xdr:colOff>
      <xdr:row>79</xdr:row>
      <xdr:rowOff>27863</xdr:rowOff>
    </xdr:to>
    <xdr:sp macro="" textlink="">
      <xdr:nvSpPr>
        <xdr:cNvPr id="202" name="楕円 201"/>
        <xdr:cNvSpPr/>
      </xdr:nvSpPr>
      <xdr:spPr>
        <a:xfrm>
          <a:off x="1968500" y="134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18990</xdr:rowOff>
    </xdr:from>
    <xdr:ext cx="599010" cy="259045"/>
    <xdr:sp macro="" textlink="">
      <xdr:nvSpPr>
        <xdr:cNvPr id="203" name="テキスト ボックス 202"/>
        <xdr:cNvSpPr txBox="1"/>
      </xdr:nvSpPr>
      <xdr:spPr>
        <a:xfrm>
          <a:off x="1719795" y="1356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100851</xdr:rowOff>
    </xdr:from>
    <xdr:to>
      <xdr:col>6</xdr:col>
      <xdr:colOff>38100</xdr:colOff>
      <xdr:row>79</xdr:row>
      <xdr:rowOff>31001</xdr:rowOff>
    </xdr:to>
    <xdr:sp macro="" textlink="">
      <xdr:nvSpPr>
        <xdr:cNvPr id="204" name="楕円 203"/>
        <xdr:cNvSpPr/>
      </xdr:nvSpPr>
      <xdr:spPr>
        <a:xfrm>
          <a:off x="1079500" y="134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22128</xdr:rowOff>
    </xdr:from>
    <xdr:ext cx="599010" cy="259045"/>
    <xdr:sp macro="" textlink="">
      <xdr:nvSpPr>
        <xdr:cNvPr id="205" name="テキスト ボックス 204"/>
        <xdr:cNvSpPr txBox="1"/>
      </xdr:nvSpPr>
      <xdr:spPr>
        <a:xfrm>
          <a:off x="830795" y="1356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128139</xdr:rowOff>
    </xdr:from>
    <xdr:to>
      <xdr:col>24</xdr:col>
      <xdr:colOff>63500</xdr:colOff>
      <xdr:row>97</xdr:row>
      <xdr:rowOff>2572</xdr:rowOff>
    </xdr:to>
    <xdr:cxnSp macro="">
      <xdr:nvCxnSpPr>
        <xdr:cNvPr id="237" name="直線コネクタ 236"/>
        <xdr:cNvCxnSpPr/>
      </xdr:nvCxnSpPr>
      <xdr:spPr>
        <a:xfrm>
          <a:off x="3797300" y="16587339"/>
          <a:ext cx="8382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128139</xdr:rowOff>
    </xdr:from>
    <xdr:to>
      <xdr:col>19</xdr:col>
      <xdr:colOff>177800</xdr:colOff>
      <xdr:row>97</xdr:row>
      <xdr:rowOff>83758</xdr:rowOff>
    </xdr:to>
    <xdr:cxnSp macro="">
      <xdr:nvCxnSpPr>
        <xdr:cNvPr id="240" name="直線コネクタ 239"/>
        <xdr:cNvCxnSpPr/>
      </xdr:nvCxnSpPr>
      <xdr:spPr>
        <a:xfrm flipV="1">
          <a:off x="2908300" y="16587339"/>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59232</xdr:rowOff>
    </xdr:from>
    <xdr:to>
      <xdr:col>15</xdr:col>
      <xdr:colOff>50800</xdr:colOff>
      <xdr:row>97</xdr:row>
      <xdr:rowOff>83758</xdr:rowOff>
    </xdr:to>
    <xdr:cxnSp macro="">
      <xdr:nvCxnSpPr>
        <xdr:cNvPr id="243" name="直線コネクタ 242"/>
        <xdr:cNvCxnSpPr/>
      </xdr:nvCxnSpPr>
      <xdr:spPr>
        <a:xfrm>
          <a:off x="2019300" y="16518432"/>
          <a:ext cx="889000" cy="19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25825</xdr:rowOff>
    </xdr:from>
    <xdr:to>
      <xdr:col>10</xdr:col>
      <xdr:colOff>114300</xdr:colOff>
      <xdr:row>96</xdr:row>
      <xdr:rowOff>59232</xdr:rowOff>
    </xdr:to>
    <xdr:cxnSp macro="">
      <xdr:nvCxnSpPr>
        <xdr:cNvPr id="246" name="直線コネクタ 245"/>
        <xdr:cNvCxnSpPr/>
      </xdr:nvCxnSpPr>
      <xdr:spPr>
        <a:xfrm>
          <a:off x="1130300" y="16485025"/>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123222</xdr:rowOff>
    </xdr:from>
    <xdr:to>
      <xdr:col>24</xdr:col>
      <xdr:colOff>114300</xdr:colOff>
      <xdr:row>97</xdr:row>
      <xdr:rowOff>53372</xdr:rowOff>
    </xdr:to>
    <xdr:sp macro="" textlink="">
      <xdr:nvSpPr>
        <xdr:cNvPr id="256" name="楕円 255"/>
        <xdr:cNvSpPr/>
      </xdr:nvSpPr>
      <xdr:spPr>
        <a:xfrm>
          <a:off x="4584700" y="165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101649</xdr:rowOff>
    </xdr:from>
    <xdr:ext cx="534377" cy="259045"/>
    <xdr:sp macro="" textlink="">
      <xdr:nvSpPr>
        <xdr:cNvPr id="257" name="衛生費該当値テキスト"/>
        <xdr:cNvSpPr txBox="1"/>
      </xdr:nvSpPr>
      <xdr:spPr>
        <a:xfrm>
          <a:off x="4686300" y="165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77339</xdr:rowOff>
    </xdr:from>
    <xdr:to>
      <xdr:col>20</xdr:col>
      <xdr:colOff>38100</xdr:colOff>
      <xdr:row>97</xdr:row>
      <xdr:rowOff>7489</xdr:rowOff>
    </xdr:to>
    <xdr:sp macro="" textlink="">
      <xdr:nvSpPr>
        <xdr:cNvPr id="258" name="楕円 257"/>
        <xdr:cNvSpPr/>
      </xdr:nvSpPr>
      <xdr:spPr>
        <a:xfrm>
          <a:off x="3746500" y="165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24016</xdr:rowOff>
    </xdr:from>
    <xdr:ext cx="534377" cy="259045"/>
    <xdr:sp macro="" textlink="">
      <xdr:nvSpPr>
        <xdr:cNvPr id="259" name="テキスト ボックス 258"/>
        <xdr:cNvSpPr txBox="1"/>
      </xdr:nvSpPr>
      <xdr:spPr>
        <a:xfrm>
          <a:off x="3530111" y="163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32958</xdr:rowOff>
    </xdr:from>
    <xdr:to>
      <xdr:col>15</xdr:col>
      <xdr:colOff>101600</xdr:colOff>
      <xdr:row>97</xdr:row>
      <xdr:rowOff>134558</xdr:rowOff>
    </xdr:to>
    <xdr:sp macro="" textlink="">
      <xdr:nvSpPr>
        <xdr:cNvPr id="260" name="楕円 259"/>
        <xdr:cNvSpPr/>
      </xdr:nvSpPr>
      <xdr:spPr>
        <a:xfrm>
          <a:off x="2857500" y="1666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125685</xdr:rowOff>
    </xdr:from>
    <xdr:ext cx="534377" cy="259045"/>
    <xdr:sp macro="" textlink="">
      <xdr:nvSpPr>
        <xdr:cNvPr id="261" name="テキスト ボックス 260"/>
        <xdr:cNvSpPr txBox="1"/>
      </xdr:nvSpPr>
      <xdr:spPr>
        <a:xfrm>
          <a:off x="2641111" y="16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8432</xdr:rowOff>
    </xdr:from>
    <xdr:to>
      <xdr:col>10</xdr:col>
      <xdr:colOff>165100</xdr:colOff>
      <xdr:row>96</xdr:row>
      <xdr:rowOff>110032</xdr:rowOff>
    </xdr:to>
    <xdr:sp macro="" textlink="">
      <xdr:nvSpPr>
        <xdr:cNvPr id="262" name="楕円 261"/>
        <xdr:cNvSpPr/>
      </xdr:nvSpPr>
      <xdr:spPr>
        <a:xfrm>
          <a:off x="19685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126559</xdr:rowOff>
    </xdr:from>
    <xdr:ext cx="534377" cy="259045"/>
    <xdr:sp macro="" textlink="">
      <xdr:nvSpPr>
        <xdr:cNvPr id="263" name="テキスト ボックス 262"/>
        <xdr:cNvSpPr txBox="1"/>
      </xdr:nvSpPr>
      <xdr:spPr>
        <a:xfrm>
          <a:off x="1752111" y="162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146475</xdr:rowOff>
    </xdr:from>
    <xdr:to>
      <xdr:col>6</xdr:col>
      <xdr:colOff>38100</xdr:colOff>
      <xdr:row>96</xdr:row>
      <xdr:rowOff>76625</xdr:rowOff>
    </xdr:to>
    <xdr:sp macro="" textlink="">
      <xdr:nvSpPr>
        <xdr:cNvPr id="264" name="楕円 263"/>
        <xdr:cNvSpPr/>
      </xdr:nvSpPr>
      <xdr:spPr>
        <a:xfrm>
          <a:off x="1079500" y="16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93152</xdr:rowOff>
    </xdr:from>
    <xdr:ext cx="534377" cy="259045"/>
    <xdr:sp macro="" textlink="">
      <xdr:nvSpPr>
        <xdr:cNvPr id="265" name="テキスト ボックス 264"/>
        <xdr:cNvSpPr txBox="1"/>
      </xdr:nvSpPr>
      <xdr:spPr>
        <a:xfrm>
          <a:off x="863111" y="16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67005</xdr:rowOff>
    </xdr:from>
    <xdr:to>
      <xdr:col>55</xdr:col>
      <xdr:colOff>0</xdr:colOff>
      <xdr:row>37</xdr:row>
      <xdr:rowOff>67919</xdr:rowOff>
    </xdr:to>
    <xdr:cxnSp macro="">
      <xdr:nvCxnSpPr>
        <xdr:cNvPr id="292" name="直線コネクタ 291"/>
        <xdr:cNvCxnSpPr/>
      </xdr:nvCxnSpPr>
      <xdr:spPr>
        <a:xfrm flipV="1">
          <a:off x="9639300" y="641065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67919</xdr:rowOff>
    </xdr:from>
    <xdr:to>
      <xdr:col>50</xdr:col>
      <xdr:colOff>114300</xdr:colOff>
      <xdr:row>37</xdr:row>
      <xdr:rowOff>77064</xdr:rowOff>
    </xdr:to>
    <xdr:cxnSp macro="">
      <xdr:nvCxnSpPr>
        <xdr:cNvPr id="295" name="直線コネクタ 294"/>
        <xdr:cNvCxnSpPr/>
      </xdr:nvCxnSpPr>
      <xdr:spPr>
        <a:xfrm flipV="1">
          <a:off x="8750300" y="641156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77064</xdr:rowOff>
    </xdr:from>
    <xdr:to>
      <xdr:col>45</xdr:col>
      <xdr:colOff>177800</xdr:colOff>
      <xdr:row>37</xdr:row>
      <xdr:rowOff>82550</xdr:rowOff>
    </xdr:to>
    <xdr:cxnSp macro="">
      <xdr:nvCxnSpPr>
        <xdr:cNvPr id="298" name="直線コネクタ 297"/>
        <xdr:cNvCxnSpPr/>
      </xdr:nvCxnSpPr>
      <xdr:spPr>
        <a:xfrm flipV="1">
          <a:off x="7861300" y="64207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99924</xdr:rowOff>
    </xdr:from>
    <xdr:to>
      <xdr:col>41</xdr:col>
      <xdr:colOff>50800</xdr:colOff>
      <xdr:row>37</xdr:row>
      <xdr:rowOff>82550</xdr:rowOff>
    </xdr:to>
    <xdr:cxnSp macro="">
      <xdr:nvCxnSpPr>
        <xdr:cNvPr id="301" name="直線コネクタ 300"/>
        <xdr:cNvCxnSpPr/>
      </xdr:nvCxnSpPr>
      <xdr:spPr>
        <a:xfrm>
          <a:off x="6972300" y="62721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xdr:rowOff>
    </xdr:from>
    <xdr:to>
      <xdr:col>55</xdr:col>
      <xdr:colOff>50800</xdr:colOff>
      <xdr:row>37</xdr:row>
      <xdr:rowOff>117805</xdr:rowOff>
    </xdr:to>
    <xdr:sp macro="" textlink="">
      <xdr:nvSpPr>
        <xdr:cNvPr id="311" name="楕円 310"/>
        <xdr:cNvSpPr/>
      </xdr:nvSpPr>
      <xdr:spPr>
        <a:xfrm>
          <a:off x="104267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166082</xdr:rowOff>
    </xdr:from>
    <xdr:ext cx="378565" cy="259045"/>
    <xdr:sp macro="" textlink="">
      <xdr:nvSpPr>
        <xdr:cNvPr id="312" name="労働費該当値テキスト"/>
        <xdr:cNvSpPr txBox="1"/>
      </xdr:nvSpPr>
      <xdr:spPr>
        <a:xfrm>
          <a:off x="10528300" y="63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xdr:rowOff>
    </xdr:from>
    <xdr:to>
      <xdr:col>50</xdr:col>
      <xdr:colOff>165100</xdr:colOff>
      <xdr:row>37</xdr:row>
      <xdr:rowOff>118719</xdr:rowOff>
    </xdr:to>
    <xdr:sp macro="" textlink="">
      <xdr:nvSpPr>
        <xdr:cNvPr id="313" name="楕円 312"/>
        <xdr:cNvSpPr/>
      </xdr:nvSpPr>
      <xdr:spPr>
        <a:xfrm>
          <a:off x="9588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109846</xdr:rowOff>
    </xdr:from>
    <xdr:ext cx="378565" cy="259045"/>
    <xdr:sp macro="" textlink="">
      <xdr:nvSpPr>
        <xdr:cNvPr id="314" name="テキスト ボックス 313"/>
        <xdr:cNvSpPr txBox="1"/>
      </xdr:nvSpPr>
      <xdr:spPr>
        <a:xfrm>
          <a:off x="9450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26264</xdr:rowOff>
    </xdr:from>
    <xdr:to>
      <xdr:col>46</xdr:col>
      <xdr:colOff>38100</xdr:colOff>
      <xdr:row>37</xdr:row>
      <xdr:rowOff>127864</xdr:rowOff>
    </xdr:to>
    <xdr:sp macro="" textlink="">
      <xdr:nvSpPr>
        <xdr:cNvPr id="315" name="楕円 314"/>
        <xdr:cNvSpPr/>
      </xdr:nvSpPr>
      <xdr:spPr>
        <a:xfrm>
          <a:off x="8699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118991</xdr:rowOff>
    </xdr:from>
    <xdr:ext cx="378565" cy="259045"/>
    <xdr:sp macro="" textlink="">
      <xdr:nvSpPr>
        <xdr:cNvPr id="316" name="テキスト ボックス 315"/>
        <xdr:cNvSpPr txBox="1"/>
      </xdr:nvSpPr>
      <xdr:spPr>
        <a:xfrm>
          <a:off x="8561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31750</xdr:rowOff>
    </xdr:from>
    <xdr:to>
      <xdr:col>41</xdr:col>
      <xdr:colOff>101600</xdr:colOff>
      <xdr:row>37</xdr:row>
      <xdr:rowOff>133350</xdr:rowOff>
    </xdr:to>
    <xdr:sp macro="" textlink="">
      <xdr:nvSpPr>
        <xdr:cNvPr id="317" name="楕円 316"/>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124477</xdr:rowOff>
    </xdr:from>
    <xdr:ext cx="378565" cy="259045"/>
    <xdr:sp macro="" textlink="">
      <xdr:nvSpPr>
        <xdr:cNvPr id="318" name="テキスト ボックス 317"/>
        <xdr:cNvSpPr txBox="1"/>
      </xdr:nvSpPr>
      <xdr:spPr>
        <a:xfrm>
          <a:off x="7672017" y="646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49124</xdr:rowOff>
    </xdr:from>
    <xdr:to>
      <xdr:col>36</xdr:col>
      <xdr:colOff>165100</xdr:colOff>
      <xdr:row>36</xdr:row>
      <xdr:rowOff>150724</xdr:rowOff>
    </xdr:to>
    <xdr:sp macro="" textlink="">
      <xdr:nvSpPr>
        <xdr:cNvPr id="319" name="楕円 318"/>
        <xdr:cNvSpPr/>
      </xdr:nvSpPr>
      <xdr:spPr>
        <a:xfrm>
          <a:off x="6921500" y="622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141851</xdr:rowOff>
    </xdr:from>
    <xdr:ext cx="378565" cy="259045"/>
    <xdr:sp macro="" textlink="">
      <xdr:nvSpPr>
        <xdr:cNvPr id="320" name="テキスト ボックス 319"/>
        <xdr:cNvSpPr txBox="1"/>
      </xdr:nvSpPr>
      <xdr:spPr>
        <a:xfrm>
          <a:off x="6783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53335</xdr:rowOff>
    </xdr:from>
    <xdr:to>
      <xdr:col>55</xdr:col>
      <xdr:colOff>0</xdr:colOff>
      <xdr:row>57</xdr:row>
      <xdr:rowOff>95077</xdr:rowOff>
    </xdr:to>
    <xdr:cxnSp macro="">
      <xdr:nvCxnSpPr>
        <xdr:cNvPr id="347" name="直線コネクタ 346"/>
        <xdr:cNvCxnSpPr/>
      </xdr:nvCxnSpPr>
      <xdr:spPr>
        <a:xfrm flipV="1">
          <a:off x="9639300" y="9825985"/>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44374</xdr:rowOff>
    </xdr:from>
    <xdr:to>
      <xdr:col>50</xdr:col>
      <xdr:colOff>114300</xdr:colOff>
      <xdr:row>57</xdr:row>
      <xdr:rowOff>95077</xdr:rowOff>
    </xdr:to>
    <xdr:cxnSp macro="">
      <xdr:nvCxnSpPr>
        <xdr:cNvPr id="350" name="直線コネクタ 349"/>
        <xdr:cNvCxnSpPr/>
      </xdr:nvCxnSpPr>
      <xdr:spPr>
        <a:xfrm>
          <a:off x="8750300" y="9817024"/>
          <a:ext cx="8890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44374</xdr:rowOff>
    </xdr:from>
    <xdr:to>
      <xdr:col>45</xdr:col>
      <xdr:colOff>177800</xdr:colOff>
      <xdr:row>57</xdr:row>
      <xdr:rowOff>62845</xdr:rowOff>
    </xdr:to>
    <xdr:cxnSp macro="">
      <xdr:nvCxnSpPr>
        <xdr:cNvPr id="353" name="直線コネクタ 352"/>
        <xdr:cNvCxnSpPr/>
      </xdr:nvCxnSpPr>
      <xdr:spPr>
        <a:xfrm flipV="1">
          <a:off x="7861300" y="9817024"/>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62845</xdr:rowOff>
    </xdr:from>
    <xdr:to>
      <xdr:col>41</xdr:col>
      <xdr:colOff>50800</xdr:colOff>
      <xdr:row>57</xdr:row>
      <xdr:rowOff>80081</xdr:rowOff>
    </xdr:to>
    <xdr:cxnSp macro="">
      <xdr:nvCxnSpPr>
        <xdr:cNvPr id="356" name="直線コネクタ 355"/>
        <xdr:cNvCxnSpPr/>
      </xdr:nvCxnSpPr>
      <xdr:spPr>
        <a:xfrm flipV="1">
          <a:off x="6972300" y="983549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2535</xdr:rowOff>
    </xdr:from>
    <xdr:to>
      <xdr:col>55</xdr:col>
      <xdr:colOff>50800</xdr:colOff>
      <xdr:row>57</xdr:row>
      <xdr:rowOff>104135</xdr:rowOff>
    </xdr:to>
    <xdr:sp macro="" textlink="">
      <xdr:nvSpPr>
        <xdr:cNvPr id="366" name="楕円 365"/>
        <xdr:cNvSpPr/>
      </xdr:nvSpPr>
      <xdr:spPr>
        <a:xfrm>
          <a:off x="10426700" y="97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25412</xdr:rowOff>
    </xdr:from>
    <xdr:ext cx="469744" cy="259045"/>
    <xdr:sp macro="" textlink="">
      <xdr:nvSpPr>
        <xdr:cNvPr id="367" name="農林水産業費該当値テキスト"/>
        <xdr:cNvSpPr txBox="1"/>
      </xdr:nvSpPr>
      <xdr:spPr>
        <a:xfrm>
          <a:off x="10528300" y="962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44277</xdr:rowOff>
    </xdr:from>
    <xdr:to>
      <xdr:col>50</xdr:col>
      <xdr:colOff>165100</xdr:colOff>
      <xdr:row>57</xdr:row>
      <xdr:rowOff>145877</xdr:rowOff>
    </xdr:to>
    <xdr:sp macro="" textlink="">
      <xdr:nvSpPr>
        <xdr:cNvPr id="368" name="楕円 367"/>
        <xdr:cNvSpPr/>
      </xdr:nvSpPr>
      <xdr:spPr>
        <a:xfrm>
          <a:off x="9588500" y="98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137004</xdr:rowOff>
    </xdr:from>
    <xdr:ext cx="469744" cy="259045"/>
    <xdr:sp macro="" textlink="">
      <xdr:nvSpPr>
        <xdr:cNvPr id="369" name="テキスト ボックス 368"/>
        <xdr:cNvSpPr txBox="1"/>
      </xdr:nvSpPr>
      <xdr:spPr>
        <a:xfrm>
          <a:off x="9404428" y="99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165024</xdr:rowOff>
    </xdr:from>
    <xdr:to>
      <xdr:col>46</xdr:col>
      <xdr:colOff>38100</xdr:colOff>
      <xdr:row>57</xdr:row>
      <xdr:rowOff>95174</xdr:rowOff>
    </xdr:to>
    <xdr:sp macro="" textlink="">
      <xdr:nvSpPr>
        <xdr:cNvPr id="370" name="楕円 369"/>
        <xdr:cNvSpPr/>
      </xdr:nvSpPr>
      <xdr:spPr>
        <a:xfrm>
          <a:off x="8699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111701</xdr:rowOff>
    </xdr:from>
    <xdr:ext cx="469744" cy="259045"/>
    <xdr:sp macro="" textlink="">
      <xdr:nvSpPr>
        <xdr:cNvPr id="371" name="テキスト ボックス 370"/>
        <xdr:cNvSpPr txBox="1"/>
      </xdr:nvSpPr>
      <xdr:spPr>
        <a:xfrm>
          <a:off x="8515428" y="954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12045</xdr:rowOff>
    </xdr:from>
    <xdr:to>
      <xdr:col>41</xdr:col>
      <xdr:colOff>101600</xdr:colOff>
      <xdr:row>57</xdr:row>
      <xdr:rowOff>113645</xdr:rowOff>
    </xdr:to>
    <xdr:sp macro="" textlink="">
      <xdr:nvSpPr>
        <xdr:cNvPr id="372" name="楕円 371"/>
        <xdr:cNvSpPr/>
      </xdr:nvSpPr>
      <xdr:spPr>
        <a:xfrm>
          <a:off x="7810500" y="97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130172</xdr:rowOff>
    </xdr:from>
    <xdr:ext cx="469744" cy="259045"/>
    <xdr:sp macro="" textlink="">
      <xdr:nvSpPr>
        <xdr:cNvPr id="373" name="テキスト ボックス 372"/>
        <xdr:cNvSpPr txBox="1"/>
      </xdr:nvSpPr>
      <xdr:spPr>
        <a:xfrm>
          <a:off x="7626428" y="95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29281</xdr:rowOff>
    </xdr:from>
    <xdr:to>
      <xdr:col>36</xdr:col>
      <xdr:colOff>165100</xdr:colOff>
      <xdr:row>57</xdr:row>
      <xdr:rowOff>130881</xdr:rowOff>
    </xdr:to>
    <xdr:sp macro="" textlink="">
      <xdr:nvSpPr>
        <xdr:cNvPr id="374" name="楕円 373"/>
        <xdr:cNvSpPr/>
      </xdr:nvSpPr>
      <xdr:spPr>
        <a:xfrm>
          <a:off x="6921500" y="98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147408</xdr:rowOff>
    </xdr:from>
    <xdr:ext cx="469744" cy="259045"/>
    <xdr:sp macro="" textlink="">
      <xdr:nvSpPr>
        <xdr:cNvPr id="375" name="テキスト ボックス 374"/>
        <xdr:cNvSpPr txBox="1"/>
      </xdr:nvSpPr>
      <xdr:spPr>
        <a:xfrm>
          <a:off x="6737428" y="957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123789</xdr:rowOff>
    </xdr:from>
    <xdr:to>
      <xdr:col>55</xdr:col>
      <xdr:colOff>0</xdr:colOff>
      <xdr:row>75</xdr:row>
      <xdr:rowOff>130921</xdr:rowOff>
    </xdr:to>
    <xdr:cxnSp macro="">
      <xdr:nvCxnSpPr>
        <xdr:cNvPr id="402" name="直線コネクタ 401"/>
        <xdr:cNvCxnSpPr/>
      </xdr:nvCxnSpPr>
      <xdr:spPr>
        <a:xfrm flipV="1">
          <a:off x="9639300" y="12982539"/>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123675</xdr:rowOff>
    </xdr:from>
    <xdr:to>
      <xdr:col>50</xdr:col>
      <xdr:colOff>114300</xdr:colOff>
      <xdr:row>75</xdr:row>
      <xdr:rowOff>130921</xdr:rowOff>
    </xdr:to>
    <xdr:cxnSp macro="">
      <xdr:nvCxnSpPr>
        <xdr:cNvPr id="405" name="直線コネクタ 404"/>
        <xdr:cNvCxnSpPr/>
      </xdr:nvCxnSpPr>
      <xdr:spPr>
        <a:xfrm>
          <a:off x="8750300" y="1298242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93911</xdr:rowOff>
    </xdr:from>
    <xdr:to>
      <xdr:col>45</xdr:col>
      <xdr:colOff>177800</xdr:colOff>
      <xdr:row>75</xdr:row>
      <xdr:rowOff>123675</xdr:rowOff>
    </xdr:to>
    <xdr:cxnSp macro="">
      <xdr:nvCxnSpPr>
        <xdr:cNvPr id="408" name="直線コネクタ 407"/>
        <xdr:cNvCxnSpPr/>
      </xdr:nvCxnSpPr>
      <xdr:spPr>
        <a:xfrm>
          <a:off x="7861300" y="12952661"/>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93911</xdr:rowOff>
    </xdr:from>
    <xdr:to>
      <xdr:col>41</xdr:col>
      <xdr:colOff>50800</xdr:colOff>
      <xdr:row>75</xdr:row>
      <xdr:rowOff>94689</xdr:rowOff>
    </xdr:to>
    <xdr:cxnSp macro="">
      <xdr:nvCxnSpPr>
        <xdr:cNvPr id="411" name="直線コネクタ 410"/>
        <xdr:cNvCxnSpPr/>
      </xdr:nvCxnSpPr>
      <xdr:spPr>
        <a:xfrm flipV="1">
          <a:off x="6972300" y="1295266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72989</xdr:rowOff>
    </xdr:from>
    <xdr:to>
      <xdr:col>55</xdr:col>
      <xdr:colOff>50800</xdr:colOff>
      <xdr:row>76</xdr:row>
      <xdr:rowOff>3139</xdr:rowOff>
    </xdr:to>
    <xdr:sp macro="" textlink="">
      <xdr:nvSpPr>
        <xdr:cNvPr id="421" name="楕円 420"/>
        <xdr:cNvSpPr/>
      </xdr:nvSpPr>
      <xdr:spPr>
        <a:xfrm>
          <a:off x="10426700" y="129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95866</xdr:rowOff>
    </xdr:from>
    <xdr:ext cx="534377" cy="259045"/>
    <xdr:sp macro="" textlink="">
      <xdr:nvSpPr>
        <xdr:cNvPr id="422" name="商工費該当値テキスト"/>
        <xdr:cNvSpPr txBox="1"/>
      </xdr:nvSpPr>
      <xdr:spPr>
        <a:xfrm>
          <a:off x="10528300" y="127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80121</xdr:rowOff>
    </xdr:from>
    <xdr:to>
      <xdr:col>50</xdr:col>
      <xdr:colOff>165100</xdr:colOff>
      <xdr:row>76</xdr:row>
      <xdr:rowOff>10272</xdr:rowOff>
    </xdr:to>
    <xdr:sp macro="" textlink="">
      <xdr:nvSpPr>
        <xdr:cNvPr id="423" name="楕円 422"/>
        <xdr:cNvSpPr/>
      </xdr:nvSpPr>
      <xdr:spPr>
        <a:xfrm>
          <a:off x="9588500" y="12938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26798</xdr:rowOff>
    </xdr:from>
    <xdr:ext cx="534377" cy="259045"/>
    <xdr:sp macro="" textlink="">
      <xdr:nvSpPr>
        <xdr:cNvPr id="424" name="テキスト ボックス 423"/>
        <xdr:cNvSpPr txBox="1"/>
      </xdr:nvSpPr>
      <xdr:spPr>
        <a:xfrm>
          <a:off x="9372111" y="127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72875</xdr:rowOff>
    </xdr:from>
    <xdr:to>
      <xdr:col>46</xdr:col>
      <xdr:colOff>38100</xdr:colOff>
      <xdr:row>76</xdr:row>
      <xdr:rowOff>3026</xdr:rowOff>
    </xdr:to>
    <xdr:sp macro="" textlink="">
      <xdr:nvSpPr>
        <xdr:cNvPr id="425" name="楕円 424"/>
        <xdr:cNvSpPr/>
      </xdr:nvSpPr>
      <xdr:spPr>
        <a:xfrm>
          <a:off x="8699500" y="12931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19552</xdr:rowOff>
    </xdr:from>
    <xdr:ext cx="534377" cy="259045"/>
    <xdr:sp macro="" textlink="">
      <xdr:nvSpPr>
        <xdr:cNvPr id="426" name="テキスト ボックス 425"/>
        <xdr:cNvSpPr txBox="1"/>
      </xdr:nvSpPr>
      <xdr:spPr>
        <a:xfrm>
          <a:off x="8483111" y="127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43111</xdr:rowOff>
    </xdr:from>
    <xdr:to>
      <xdr:col>41</xdr:col>
      <xdr:colOff>101600</xdr:colOff>
      <xdr:row>75</xdr:row>
      <xdr:rowOff>144711</xdr:rowOff>
    </xdr:to>
    <xdr:sp macro="" textlink="">
      <xdr:nvSpPr>
        <xdr:cNvPr id="427" name="楕円 426"/>
        <xdr:cNvSpPr/>
      </xdr:nvSpPr>
      <xdr:spPr>
        <a:xfrm>
          <a:off x="7810500" y="129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161238</xdr:rowOff>
    </xdr:from>
    <xdr:ext cx="534377" cy="259045"/>
    <xdr:sp macro="" textlink="">
      <xdr:nvSpPr>
        <xdr:cNvPr id="428" name="テキスト ボックス 427"/>
        <xdr:cNvSpPr txBox="1"/>
      </xdr:nvSpPr>
      <xdr:spPr>
        <a:xfrm>
          <a:off x="7594111" y="126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43889</xdr:rowOff>
    </xdr:from>
    <xdr:to>
      <xdr:col>36</xdr:col>
      <xdr:colOff>165100</xdr:colOff>
      <xdr:row>75</xdr:row>
      <xdr:rowOff>145489</xdr:rowOff>
    </xdr:to>
    <xdr:sp macro="" textlink="">
      <xdr:nvSpPr>
        <xdr:cNvPr id="429" name="楕円 428"/>
        <xdr:cNvSpPr/>
      </xdr:nvSpPr>
      <xdr:spPr>
        <a:xfrm>
          <a:off x="6921500" y="12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162016</xdr:rowOff>
    </xdr:from>
    <xdr:ext cx="534377" cy="259045"/>
    <xdr:sp macro="" textlink="">
      <xdr:nvSpPr>
        <xdr:cNvPr id="430" name="テキスト ボックス 429"/>
        <xdr:cNvSpPr txBox="1"/>
      </xdr:nvSpPr>
      <xdr:spPr>
        <a:xfrm>
          <a:off x="6705111" y="126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47307</xdr:rowOff>
    </xdr:from>
    <xdr:to>
      <xdr:col>55</xdr:col>
      <xdr:colOff>0</xdr:colOff>
      <xdr:row>96</xdr:row>
      <xdr:rowOff>53936</xdr:rowOff>
    </xdr:to>
    <xdr:cxnSp macro="">
      <xdr:nvCxnSpPr>
        <xdr:cNvPr id="460" name="直線コネクタ 459"/>
        <xdr:cNvCxnSpPr/>
      </xdr:nvCxnSpPr>
      <xdr:spPr>
        <a:xfrm>
          <a:off x="9639300" y="16506507"/>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47307</xdr:rowOff>
    </xdr:from>
    <xdr:to>
      <xdr:col>50</xdr:col>
      <xdr:colOff>114300</xdr:colOff>
      <xdr:row>96</xdr:row>
      <xdr:rowOff>88151</xdr:rowOff>
    </xdr:to>
    <xdr:cxnSp macro="">
      <xdr:nvCxnSpPr>
        <xdr:cNvPr id="463" name="直線コネクタ 462"/>
        <xdr:cNvCxnSpPr/>
      </xdr:nvCxnSpPr>
      <xdr:spPr>
        <a:xfrm flipV="1">
          <a:off x="8750300" y="16506507"/>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64129</xdr:rowOff>
    </xdr:from>
    <xdr:to>
      <xdr:col>45</xdr:col>
      <xdr:colOff>177800</xdr:colOff>
      <xdr:row>96</xdr:row>
      <xdr:rowOff>88151</xdr:rowOff>
    </xdr:to>
    <xdr:cxnSp macro="">
      <xdr:nvCxnSpPr>
        <xdr:cNvPr id="466" name="直線コネクタ 465"/>
        <xdr:cNvCxnSpPr/>
      </xdr:nvCxnSpPr>
      <xdr:spPr>
        <a:xfrm>
          <a:off x="7861300" y="16523329"/>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94551</xdr:rowOff>
    </xdr:from>
    <xdr:to>
      <xdr:col>41</xdr:col>
      <xdr:colOff>50800</xdr:colOff>
      <xdr:row>96</xdr:row>
      <xdr:rowOff>64129</xdr:rowOff>
    </xdr:to>
    <xdr:cxnSp macro="">
      <xdr:nvCxnSpPr>
        <xdr:cNvPr id="469" name="直線コネクタ 468"/>
        <xdr:cNvCxnSpPr/>
      </xdr:nvCxnSpPr>
      <xdr:spPr>
        <a:xfrm>
          <a:off x="6972300" y="15867951"/>
          <a:ext cx="889000" cy="65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3136</xdr:rowOff>
    </xdr:from>
    <xdr:to>
      <xdr:col>55</xdr:col>
      <xdr:colOff>50800</xdr:colOff>
      <xdr:row>96</xdr:row>
      <xdr:rowOff>104736</xdr:rowOff>
    </xdr:to>
    <xdr:sp macro="" textlink="">
      <xdr:nvSpPr>
        <xdr:cNvPr id="479" name="楕円 478"/>
        <xdr:cNvSpPr/>
      </xdr:nvSpPr>
      <xdr:spPr>
        <a:xfrm>
          <a:off x="10426700" y="16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26013</xdr:rowOff>
    </xdr:from>
    <xdr:ext cx="534377" cy="259045"/>
    <xdr:sp macro="" textlink="">
      <xdr:nvSpPr>
        <xdr:cNvPr id="480" name="土木費該当値テキスト"/>
        <xdr:cNvSpPr txBox="1"/>
      </xdr:nvSpPr>
      <xdr:spPr>
        <a:xfrm>
          <a:off x="10528300" y="163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167957</xdr:rowOff>
    </xdr:from>
    <xdr:to>
      <xdr:col>50</xdr:col>
      <xdr:colOff>165100</xdr:colOff>
      <xdr:row>96</xdr:row>
      <xdr:rowOff>98107</xdr:rowOff>
    </xdr:to>
    <xdr:sp macro="" textlink="">
      <xdr:nvSpPr>
        <xdr:cNvPr id="481" name="楕円 480"/>
        <xdr:cNvSpPr/>
      </xdr:nvSpPr>
      <xdr:spPr>
        <a:xfrm>
          <a:off x="9588500" y="164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114634</xdr:rowOff>
    </xdr:from>
    <xdr:ext cx="534377" cy="259045"/>
    <xdr:sp macro="" textlink="">
      <xdr:nvSpPr>
        <xdr:cNvPr id="482" name="テキスト ボックス 481"/>
        <xdr:cNvSpPr txBox="1"/>
      </xdr:nvSpPr>
      <xdr:spPr>
        <a:xfrm>
          <a:off x="9372111" y="1623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37351</xdr:rowOff>
    </xdr:from>
    <xdr:to>
      <xdr:col>46</xdr:col>
      <xdr:colOff>38100</xdr:colOff>
      <xdr:row>96</xdr:row>
      <xdr:rowOff>138951</xdr:rowOff>
    </xdr:to>
    <xdr:sp macro="" textlink="">
      <xdr:nvSpPr>
        <xdr:cNvPr id="483" name="楕円 482"/>
        <xdr:cNvSpPr/>
      </xdr:nvSpPr>
      <xdr:spPr>
        <a:xfrm>
          <a:off x="8699500" y="164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155478</xdr:rowOff>
    </xdr:from>
    <xdr:ext cx="534377" cy="259045"/>
    <xdr:sp macro="" textlink="">
      <xdr:nvSpPr>
        <xdr:cNvPr id="484" name="テキスト ボックス 483"/>
        <xdr:cNvSpPr txBox="1"/>
      </xdr:nvSpPr>
      <xdr:spPr>
        <a:xfrm>
          <a:off x="8483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13329</xdr:rowOff>
    </xdr:from>
    <xdr:to>
      <xdr:col>41</xdr:col>
      <xdr:colOff>101600</xdr:colOff>
      <xdr:row>96</xdr:row>
      <xdr:rowOff>114929</xdr:rowOff>
    </xdr:to>
    <xdr:sp macro="" textlink="">
      <xdr:nvSpPr>
        <xdr:cNvPr id="485" name="楕円 484"/>
        <xdr:cNvSpPr/>
      </xdr:nvSpPr>
      <xdr:spPr>
        <a:xfrm>
          <a:off x="7810500" y="164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131456</xdr:rowOff>
    </xdr:from>
    <xdr:ext cx="534377" cy="259045"/>
    <xdr:sp macro="" textlink="">
      <xdr:nvSpPr>
        <xdr:cNvPr id="486" name="テキスト ボックス 485"/>
        <xdr:cNvSpPr txBox="1"/>
      </xdr:nvSpPr>
      <xdr:spPr>
        <a:xfrm>
          <a:off x="7594111" y="1624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43751</xdr:rowOff>
    </xdr:from>
    <xdr:to>
      <xdr:col>36</xdr:col>
      <xdr:colOff>165100</xdr:colOff>
      <xdr:row>92</xdr:row>
      <xdr:rowOff>145351</xdr:rowOff>
    </xdr:to>
    <xdr:sp macro="" textlink="">
      <xdr:nvSpPr>
        <xdr:cNvPr id="487" name="楕円 486"/>
        <xdr:cNvSpPr/>
      </xdr:nvSpPr>
      <xdr:spPr>
        <a:xfrm>
          <a:off x="6921500" y="158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161878</xdr:rowOff>
    </xdr:from>
    <xdr:ext cx="534377" cy="259045"/>
    <xdr:sp macro="" textlink="">
      <xdr:nvSpPr>
        <xdr:cNvPr id="488" name="テキスト ボックス 487"/>
        <xdr:cNvSpPr txBox="1"/>
      </xdr:nvSpPr>
      <xdr:spPr>
        <a:xfrm>
          <a:off x="6705111" y="155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162778</xdr:rowOff>
    </xdr:from>
    <xdr:to>
      <xdr:col>85</xdr:col>
      <xdr:colOff>127000</xdr:colOff>
      <xdr:row>37</xdr:row>
      <xdr:rowOff>100402</xdr:rowOff>
    </xdr:to>
    <xdr:cxnSp macro="">
      <xdr:nvCxnSpPr>
        <xdr:cNvPr id="520" name="直線コネクタ 519"/>
        <xdr:cNvCxnSpPr/>
      </xdr:nvCxnSpPr>
      <xdr:spPr>
        <a:xfrm>
          <a:off x="15481300" y="6334978"/>
          <a:ext cx="838200" cy="10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151130</xdr:rowOff>
    </xdr:from>
    <xdr:to>
      <xdr:col>81</xdr:col>
      <xdr:colOff>50800</xdr:colOff>
      <xdr:row>36</xdr:row>
      <xdr:rowOff>162778</xdr:rowOff>
    </xdr:to>
    <xdr:cxnSp macro="">
      <xdr:nvCxnSpPr>
        <xdr:cNvPr id="523" name="直線コネクタ 522"/>
        <xdr:cNvCxnSpPr/>
      </xdr:nvCxnSpPr>
      <xdr:spPr>
        <a:xfrm>
          <a:off x="14592300" y="5808980"/>
          <a:ext cx="889000" cy="5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151130</xdr:rowOff>
    </xdr:from>
    <xdr:to>
      <xdr:col>76</xdr:col>
      <xdr:colOff>114300</xdr:colOff>
      <xdr:row>36</xdr:row>
      <xdr:rowOff>107261</xdr:rowOff>
    </xdr:to>
    <xdr:cxnSp macro="">
      <xdr:nvCxnSpPr>
        <xdr:cNvPr id="526" name="直線コネクタ 525"/>
        <xdr:cNvCxnSpPr/>
      </xdr:nvCxnSpPr>
      <xdr:spPr>
        <a:xfrm flipV="1">
          <a:off x="13703300" y="5808980"/>
          <a:ext cx="889000" cy="4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151130</xdr:rowOff>
    </xdr:from>
    <xdr:to>
      <xdr:col>71</xdr:col>
      <xdr:colOff>177800</xdr:colOff>
      <xdr:row>36</xdr:row>
      <xdr:rowOff>107261</xdr:rowOff>
    </xdr:to>
    <xdr:cxnSp macro="">
      <xdr:nvCxnSpPr>
        <xdr:cNvPr id="529" name="直線コネクタ 528"/>
        <xdr:cNvCxnSpPr/>
      </xdr:nvCxnSpPr>
      <xdr:spPr>
        <a:xfrm>
          <a:off x="12814300" y="5808980"/>
          <a:ext cx="889000" cy="4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49602</xdr:rowOff>
    </xdr:from>
    <xdr:to>
      <xdr:col>85</xdr:col>
      <xdr:colOff>177800</xdr:colOff>
      <xdr:row>37</xdr:row>
      <xdr:rowOff>151202</xdr:rowOff>
    </xdr:to>
    <xdr:sp macro="" textlink="">
      <xdr:nvSpPr>
        <xdr:cNvPr id="539" name="楕円 538"/>
        <xdr:cNvSpPr/>
      </xdr:nvSpPr>
      <xdr:spPr>
        <a:xfrm>
          <a:off x="16268700" y="639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72479</xdr:rowOff>
    </xdr:from>
    <xdr:ext cx="534377" cy="259045"/>
    <xdr:sp macro="" textlink="">
      <xdr:nvSpPr>
        <xdr:cNvPr id="540" name="消防費該当値テキスト"/>
        <xdr:cNvSpPr txBox="1"/>
      </xdr:nvSpPr>
      <xdr:spPr>
        <a:xfrm>
          <a:off x="16370300" y="62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111978</xdr:rowOff>
    </xdr:from>
    <xdr:to>
      <xdr:col>81</xdr:col>
      <xdr:colOff>101600</xdr:colOff>
      <xdr:row>37</xdr:row>
      <xdr:rowOff>42128</xdr:rowOff>
    </xdr:to>
    <xdr:sp macro="" textlink="">
      <xdr:nvSpPr>
        <xdr:cNvPr id="541" name="楕円 540"/>
        <xdr:cNvSpPr/>
      </xdr:nvSpPr>
      <xdr:spPr>
        <a:xfrm>
          <a:off x="15430500" y="62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58655</xdr:rowOff>
    </xdr:from>
    <xdr:ext cx="534377" cy="259045"/>
    <xdr:sp macro="" textlink="">
      <xdr:nvSpPr>
        <xdr:cNvPr id="542" name="テキスト ボックス 541"/>
        <xdr:cNvSpPr txBox="1"/>
      </xdr:nvSpPr>
      <xdr:spPr>
        <a:xfrm>
          <a:off x="15214111" y="605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100330</xdr:rowOff>
    </xdr:from>
    <xdr:to>
      <xdr:col>76</xdr:col>
      <xdr:colOff>165100</xdr:colOff>
      <xdr:row>34</xdr:row>
      <xdr:rowOff>30480</xdr:rowOff>
    </xdr:to>
    <xdr:sp macro="" textlink="">
      <xdr:nvSpPr>
        <xdr:cNvPr id="543" name="楕円 542"/>
        <xdr:cNvSpPr/>
      </xdr:nvSpPr>
      <xdr:spPr>
        <a:xfrm>
          <a:off x="14541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47007</xdr:rowOff>
    </xdr:from>
    <xdr:ext cx="534377" cy="259045"/>
    <xdr:sp macro="" textlink="">
      <xdr:nvSpPr>
        <xdr:cNvPr id="544" name="テキスト ボックス 543"/>
        <xdr:cNvSpPr txBox="1"/>
      </xdr:nvSpPr>
      <xdr:spPr>
        <a:xfrm>
          <a:off x="14325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56461</xdr:rowOff>
    </xdr:from>
    <xdr:to>
      <xdr:col>72</xdr:col>
      <xdr:colOff>38100</xdr:colOff>
      <xdr:row>36</xdr:row>
      <xdr:rowOff>158061</xdr:rowOff>
    </xdr:to>
    <xdr:sp macro="" textlink="">
      <xdr:nvSpPr>
        <xdr:cNvPr id="545" name="楕円 544"/>
        <xdr:cNvSpPr/>
      </xdr:nvSpPr>
      <xdr:spPr>
        <a:xfrm>
          <a:off x="13652500" y="62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3138</xdr:rowOff>
    </xdr:from>
    <xdr:ext cx="534377" cy="259045"/>
    <xdr:sp macro="" textlink="">
      <xdr:nvSpPr>
        <xdr:cNvPr id="546" name="テキスト ボックス 545"/>
        <xdr:cNvSpPr txBox="1"/>
      </xdr:nvSpPr>
      <xdr:spPr>
        <a:xfrm>
          <a:off x="13436111" y="60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100330</xdr:rowOff>
    </xdr:from>
    <xdr:to>
      <xdr:col>67</xdr:col>
      <xdr:colOff>101600</xdr:colOff>
      <xdr:row>34</xdr:row>
      <xdr:rowOff>30480</xdr:rowOff>
    </xdr:to>
    <xdr:sp macro="" textlink="">
      <xdr:nvSpPr>
        <xdr:cNvPr id="547" name="楕円 546"/>
        <xdr:cNvSpPr/>
      </xdr:nvSpPr>
      <xdr:spPr>
        <a:xfrm>
          <a:off x="12763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47007</xdr:rowOff>
    </xdr:from>
    <xdr:ext cx="534377" cy="259045"/>
    <xdr:sp macro="" textlink="">
      <xdr:nvSpPr>
        <xdr:cNvPr id="548" name="テキスト ボックス 547"/>
        <xdr:cNvSpPr txBox="1"/>
      </xdr:nvSpPr>
      <xdr:spPr>
        <a:xfrm>
          <a:off x="12547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89604</xdr:rowOff>
    </xdr:from>
    <xdr:to>
      <xdr:col>85</xdr:col>
      <xdr:colOff>127000</xdr:colOff>
      <xdr:row>56</xdr:row>
      <xdr:rowOff>145284</xdr:rowOff>
    </xdr:to>
    <xdr:cxnSp macro="">
      <xdr:nvCxnSpPr>
        <xdr:cNvPr id="580" name="直線コネクタ 579"/>
        <xdr:cNvCxnSpPr/>
      </xdr:nvCxnSpPr>
      <xdr:spPr>
        <a:xfrm>
          <a:off x="15481300" y="9347904"/>
          <a:ext cx="838200" cy="39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75170</xdr:rowOff>
    </xdr:from>
    <xdr:to>
      <xdr:col>81</xdr:col>
      <xdr:colOff>50800</xdr:colOff>
      <xdr:row>54</xdr:row>
      <xdr:rowOff>89604</xdr:rowOff>
    </xdr:to>
    <xdr:cxnSp macro="">
      <xdr:nvCxnSpPr>
        <xdr:cNvPr id="583" name="直線コネクタ 582"/>
        <xdr:cNvCxnSpPr/>
      </xdr:nvCxnSpPr>
      <xdr:spPr>
        <a:xfrm>
          <a:off x="14592300" y="9162020"/>
          <a:ext cx="889000" cy="1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75170</xdr:rowOff>
    </xdr:from>
    <xdr:to>
      <xdr:col>76</xdr:col>
      <xdr:colOff>114300</xdr:colOff>
      <xdr:row>54</xdr:row>
      <xdr:rowOff>44798</xdr:rowOff>
    </xdr:to>
    <xdr:cxnSp macro="">
      <xdr:nvCxnSpPr>
        <xdr:cNvPr id="586" name="直線コネクタ 585"/>
        <xdr:cNvCxnSpPr/>
      </xdr:nvCxnSpPr>
      <xdr:spPr>
        <a:xfrm flipV="1">
          <a:off x="13703300" y="9162020"/>
          <a:ext cx="8890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44798</xdr:rowOff>
    </xdr:from>
    <xdr:to>
      <xdr:col>71</xdr:col>
      <xdr:colOff>177800</xdr:colOff>
      <xdr:row>54</xdr:row>
      <xdr:rowOff>60213</xdr:rowOff>
    </xdr:to>
    <xdr:cxnSp macro="">
      <xdr:nvCxnSpPr>
        <xdr:cNvPr id="589" name="直線コネクタ 588"/>
        <xdr:cNvCxnSpPr/>
      </xdr:nvCxnSpPr>
      <xdr:spPr>
        <a:xfrm flipV="1">
          <a:off x="12814300" y="9303098"/>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94484</xdr:rowOff>
    </xdr:from>
    <xdr:to>
      <xdr:col>85</xdr:col>
      <xdr:colOff>177800</xdr:colOff>
      <xdr:row>57</xdr:row>
      <xdr:rowOff>24634</xdr:rowOff>
    </xdr:to>
    <xdr:sp macro="" textlink="">
      <xdr:nvSpPr>
        <xdr:cNvPr id="599" name="楕円 598"/>
        <xdr:cNvSpPr/>
      </xdr:nvSpPr>
      <xdr:spPr>
        <a:xfrm>
          <a:off x="16268700" y="96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72911</xdr:rowOff>
    </xdr:from>
    <xdr:ext cx="534377" cy="259045"/>
    <xdr:sp macro="" textlink="">
      <xdr:nvSpPr>
        <xdr:cNvPr id="600" name="教育費該当値テキスト"/>
        <xdr:cNvSpPr txBox="1"/>
      </xdr:nvSpPr>
      <xdr:spPr>
        <a:xfrm>
          <a:off x="16370300" y="96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38804</xdr:rowOff>
    </xdr:from>
    <xdr:to>
      <xdr:col>81</xdr:col>
      <xdr:colOff>101600</xdr:colOff>
      <xdr:row>54</xdr:row>
      <xdr:rowOff>140404</xdr:rowOff>
    </xdr:to>
    <xdr:sp macro="" textlink="">
      <xdr:nvSpPr>
        <xdr:cNvPr id="601" name="楕円 600"/>
        <xdr:cNvSpPr/>
      </xdr:nvSpPr>
      <xdr:spPr>
        <a:xfrm>
          <a:off x="15430500" y="9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156931</xdr:rowOff>
    </xdr:from>
    <xdr:ext cx="534377" cy="259045"/>
    <xdr:sp macro="" textlink="">
      <xdr:nvSpPr>
        <xdr:cNvPr id="602" name="テキスト ボックス 601"/>
        <xdr:cNvSpPr txBox="1"/>
      </xdr:nvSpPr>
      <xdr:spPr>
        <a:xfrm>
          <a:off x="15214111" y="9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24370</xdr:rowOff>
    </xdr:from>
    <xdr:to>
      <xdr:col>76</xdr:col>
      <xdr:colOff>165100</xdr:colOff>
      <xdr:row>53</xdr:row>
      <xdr:rowOff>125970</xdr:rowOff>
    </xdr:to>
    <xdr:sp macro="" textlink="">
      <xdr:nvSpPr>
        <xdr:cNvPr id="603" name="楕円 602"/>
        <xdr:cNvSpPr/>
      </xdr:nvSpPr>
      <xdr:spPr>
        <a:xfrm>
          <a:off x="14541500" y="9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142497</xdr:rowOff>
    </xdr:from>
    <xdr:ext cx="534377" cy="259045"/>
    <xdr:sp macro="" textlink="">
      <xdr:nvSpPr>
        <xdr:cNvPr id="604" name="テキスト ボックス 603"/>
        <xdr:cNvSpPr txBox="1"/>
      </xdr:nvSpPr>
      <xdr:spPr>
        <a:xfrm>
          <a:off x="14325111" y="88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165448</xdr:rowOff>
    </xdr:from>
    <xdr:to>
      <xdr:col>72</xdr:col>
      <xdr:colOff>38100</xdr:colOff>
      <xdr:row>54</xdr:row>
      <xdr:rowOff>95598</xdr:rowOff>
    </xdr:to>
    <xdr:sp macro="" textlink="">
      <xdr:nvSpPr>
        <xdr:cNvPr id="605" name="楕円 604"/>
        <xdr:cNvSpPr/>
      </xdr:nvSpPr>
      <xdr:spPr>
        <a:xfrm>
          <a:off x="13652500" y="92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112125</xdr:rowOff>
    </xdr:from>
    <xdr:ext cx="534377" cy="259045"/>
    <xdr:sp macro="" textlink="">
      <xdr:nvSpPr>
        <xdr:cNvPr id="606" name="テキスト ボックス 605"/>
        <xdr:cNvSpPr txBox="1"/>
      </xdr:nvSpPr>
      <xdr:spPr>
        <a:xfrm>
          <a:off x="13436111" y="90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9413</xdr:rowOff>
    </xdr:from>
    <xdr:to>
      <xdr:col>67</xdr:col>
      <xdr:colOff>101600</xdr:colOff>
      <xdr:row>54</xdr:row>
      <xdr:rowOff>111013</xdr:rowOff>
    </xdr:to>
    <xdr:sp macro="" textlink="">
      <xdr:nvSpPr>
        <xdr:cNvPr id="607" name="楕円 606"/>
        <xdr:cNvSpPr/>
      </xdr:nvSpPr>
      <xdr:spPr>
        <a:xfrm>
          <a:off x="12763500" y="9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127540</xdr:rowOff>
    </xdr:from>
    <xdr:ext cx="534377" cy="259045"/>
    <xdr:sp macro="" textlink="">
      <xdr:nvSpPr>
        <xdr:cNvPr id="608" name="テキスト ボックス 607"/>
        <xdr:cNvSpPr txBox="1"/>
      </xdr:nvSpPr>
      <xdr:spPr>
        <a:xfrm>
          <a:off x="12547111" y="90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66815</xdr:rowOff>
    </xdr:from>
    <xdr:to>
      <xdr:col>85</xdr:col>
      <xdr:colOff>127000</xdr:colOff>
      <xdr:row>78</xdr:row>
      <xdr:rowOff>107659</xdr:rowOff>
    </xdr:to>
    <xdr:cxnSp macro="">
      <xdr:nvCxnSpPr>
        <xdr:cNvPr id="637" name="直線コネクタ 636"/>
        <xdr:cNvCxnSpPr/>
      </xdr:nvCxnSpPr>
      <xdr:spPr>
        <a:xfrm flipV="1">
          <a:off x="15481300" y="13439915"/>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8"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107659</xdr:rowOff>
    </xdr:from>
    <xdr:to>
      <xdr:col>81</xdr:col>
      <xdr:colOff>50800</xdr:colOff>
      <xdr:row>79</xdr:row>
      <xdr:rowOff>9970</xdr:rowOff>
    </xdr:to>
    <xdr:cxnSp macro="">
      <xdr:nvCxnSpPr>
        <xdr:cNvPr id="640" name="直線コネクタ 639"/>
        <xdr:cNvCxnSpPr/>
      </xdr:nvCxnSpPr>
      <xdr:spPr>
        <a:xfrm flipV="1">
          <a:off x="14592300" y="13480759"/>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5246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134862</xdr:rowOff>
    </xdr:from>
    <xdr:to>
      <xdr:col>76</xdr:col>
      <xdr:colOff>114300</xdr:colOff>
      <xdr:row>79</xdr:row>
      <xdr:rowOff>9970</xdr:rowOff>
    </xdr:to>
    <xdr:cxnSp macro="">
      <xdr:nvCxnSpPr>
        <xdr:cNvPr id="643" name="直線コネクタ 642"/>
        <xdr:cNvCxnSpPr/>
      </xdr:nvCxnSpPr>
      <xdr:spPr>
        <a:xfrm>
          <a:off x="13703300" y="13507962"/>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134862</xdr:rowOff>
    </xdr:from>
    <xdr:to>
      <xdr:col>71</xdr:col>
      <xdr:colOff>177800</xdr:colOff>
      <xdr:row>78</xdr:row>
      <xdr:rowOff>163131</xdr:rowOff>
    </xdr:to>
    <xdr:cxnSp macro="">
      <xdr:nvCxnSpPr>
        <xdr:cNvPr id="646" name="直線コネクタ 645"/>
        <xdr:cNvCxnSpPr/>
      </xdr:nvCxnSpPr>
      <xdr:spPr>
        <a:xfrm flipV="1">
          <a:off x="12814300" y="13507962"/>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48" name="テキスト ボックス 647"/>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0" name="テキスト ボックス 649"/>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16015</xdr:rowOff>
    </xdr:from>
    <xdr:to>
      <xdr:col>85</xdr:col>
      <xdr:colOff>177800</xdr:colOff>
      <xdr:row>78</xdr:row>
      <xdr:rowOff>117615</xdr:rowOff>
    </xdr:to>
    <xdr:sp macro="" textlink="">
      <xdr:nvSpPr>
        <xdr:cNvPr id="656" name="楕円 655"/>
        <xdr:cNvSpPr/>
      </xdr:nvSpPr>
      <xdr:spPr>
        <a:xfrm>
          <a:off x="162687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38892</xdr:rowOff>
    </xdr:from>
    <xdr:ext cx="469744" cy="259045"/>
    <xdr:sp macro="" textlink="">
      <xdr:nvSpPr>
        <xdr:cNvPr id="657" name="災害復旧費該当値テキスト"/>
        <xdr:cNvSpPr txBox="1"/>
      </xdr:nvSpPr>
      <xdr:spPr>
        <a:xfrm>
          <a:off x="16370300" y="1324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56859</xdr:rowOff>
    </xdr:from>
    <xdr:to>
      <xdr:col>81</xdr:col>
      <xdr:colOff>101600</xdr:colOff>
      <xdr:row>78</xdr:row>
      <xdr:rowOff>158459</xdr:rowOff>
    </xdr:to>
    <xdr:sp macro="" textlink="">
      <xdr:nvSpPr>
        <xdr:cNvPr id="658" name="楕円 657"/>
        <xdr:cNvSpPr/>
      </xdr:nvSpPr>
      <xdr:spPr>
        <a:xfrm>
          <a:off x="15430500" y="13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3536</xdr:rowOff>
    </xdr:from>
    <xdr:ext cx="469744" cy="259045"/>
    <xdr:sp macro="" textlink="">
      <xdr:nvSpPr>
        <xdr:cNvPr id="659" name="テキスト ボックス 658"/>
        <xdr:cNvSpPr txBox="1"/>
      </xdr:nvSpPr>
      <xdr:spPr>
        <a:xfrm>
          <a:off x="15246428" y="132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130620</xdr:rowOff>
    </xdr:from>
    <xdr:to>
      <xdr:col>76</xdr:col>
      <xdr:colOff>165100</xdr:colOff>
      <xdr:row>79</xdr:row>
      <xdr:rowOff>60770</xdr:rowOff>
    </xdr:to>
    <xdr:sp macro="" textlink="">
      <xdr:nvSpPr>
        <xdr:cNvPr id="660" name="楕円 659"/>
        <xdr:cNvSpPr/>
      </xdr:nvSpPr>
      <xdr:spPr>
        <a:xfrm>
          <a:off x="14541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51897</xdr:rowOff>
    </xdr:from>
    <xdr:ext cx="378565" cy="259045"/>
    <xdr:sp macro="" textlink="">
      <xdr:nvSpPr>
        <xdr:cNvPr id="661" name="テキスト ボックス 660"/>
        <xdr:cNvSpPr txBox="1"/>
      </xdr:nvSpPr>
      <xdr:spPr>
        <a:xfrm>
          <a:off x="14403017" y="13596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84062</xdr:rowOff>
    </xdr:from>
    <xdr:to>
      <xdr:col>72</xdr:col>
      <xdr:colOff>38100</xdr:colOff>
      <xdr:row>79</xdr:row>
      <xdr:rowOff>14212</xdr:rowOff>
    </xdr:to>
    <xdr:sp macro="" textlink="">
      <xdr:nvSpPr>
        <xdr:cNvPr id="662" name="楕円 661"/>
        <xdr:cNvSpPr/>
      </xdr:nvSpPr>
      <xdr:spPr>
        <a:xfrm>
          <a:off x="136525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30739</xdr:rowOff>
    </xdr:from>
    <xdr:ext cx="469744" cy="259045"/>
    <xdr:sp macro="" textlink="">
      <xdr:nvSpPr>
        <xdr:cNvPr id="663" name="テキスト ボックス 662"/>
        <xdr:cNvSpPr txBox="1"/>
      </xdr:nvSpPr>
      <xdr:spPr>
        <a:xfrm>
          <a:off x="13468428" y="1323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112331</xdr:rowOff>
    </xdr:from>
    <xdr:to>
      <xdr:col>67</xdr:col>
      <xdr:colOff>101600</xdr:colOff>
      <xdr:row>79</xdr:row>
      <xdr:rowOff>42481</xdr:rowOff>
    </xdr:to>
    <xdr:sp macro="" textlink="">
      <xdr:nvSpPr>
        <xdr:cNvPr id="664" name="楕円 663"/>
        <xdr:cNvSpPr/>
      </xdr:nvSpPr>
      <xdr:spPr>
        <a:xfrm>
          <a:off x="12763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59008</xdr:rowOff>
    </xdr:from>
    <xdr:ext cx="469744" cy="259045"/>
    <xdr:sp macro="" textlink="">
      <xdr:nvSpPr>
        <xdr:cNvPr id="665" name="テキスト ボックス 664"/>
        <xdr:cNvSpPr txBox="1"/>
      </xdr:nvSpPr>
      <xdr:spPr>
        <a:xfrm>
          <a:off x="12579428" y="132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94123</xdr:rowOff>
    </xdr:from>
    <xdr:to>
      <xdr:col>85</xdr:col>
      <xdr:colOff>127000</xdr:colOff>
      <xdr:row>94</xdr:row>
      <xdr:rowOff>103496</xdr:rowOff>
    </xdr:to>
    <xdr:cxnSp macro="">
      <xdr:nvCxnSpPr>
        <xdr:cNvPr id="691" name="直線コネクタ 690"/>
        <xdr:cNvCxnSpPr/>
      </xdr:nvCxnSpPr>
      <xdr:spPr>
        <a:xfrm flipV="1">
          <a:off x="15481300" y="16210423"/>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103496</xdr:rowOff>
    </xdr:from>
    <xdr:to>
      <xdr:col>81</xdr:col>
      <xdr:colOff>50800</xdr:colOff>
      <xdr:row>95</xdr:row>
      <xdr:rowOff>70549</xdr:rowOff>
    </xdr:to>
    <xdr:cxnSp macro="">
      <xdr:nvCxnSpPr>
        <xdr:cNvPr id="694" name="直線コネクタ 693"/>
        <xdr:cNvCxnSpPr/>
      </xdr:nvCxnSpPr>
      <xdr:spPr>
        <a:xfrm flipV="1">
          <a:off x="14592300" y="16219796"/>
          <a:ext cx="889000" cy="1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39202</xdr:rowOff>
    </xdr:from>
    <xdr:to>
      <xdr:col>76</xdr:col>
      <xdr:colOff>114300</xdr:colOff>
      <xdr:row>95</xdr:row>
      <xdr:rowOff>70549</xdr:rowOff>
    </xdr:to>
    <xdr:cxnSp macro="">
      <xdr:nvCxnSpPr>
        <xdr:cNvPr id="697" name="直線コネクタ 696"/>
        <xdr:cNvCxnSpPr/>
      </xdr:nvCxnSpPr>
      <xdr:spPr>
        <a:xfrm>
          <a:off x="13703300" y="16326952"/>
          <a:ext cx="889000" cy="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64119</xdr:rowOff>
    </xdr:from>
    <xdr:to>
      <xdr:col>71</xdr:col>
      <xdr:colOff>177800</xdr:colOff>
      <xdr:row>95</xdr:row>
      <xdr:rowOff>39202</xdr:rowOff>
    </xdr:to>
    <xdr:cxnSp macro="">
      <xdr:nvCxnSpPr>
        <xdr:cNvPr id="700" name="直線コネクタ 699"/>
        <xdr:cNvCxnSpPr/>
      </xdr:nvCxnSpPr>
      <xdr:spPr>
        <a:xfrm>
          <a:off x="12814300" y="16180419"/>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43323</xdr:rowOff>
    </xdr:from>
    <xdr:to>
      <xdr:col>85</xdr:col>
      <xdr:colOff>177800</xdr:colOff>
      <xdr:row>94</xdr:row>
      <xdr:rowOff>144923</xdr:rowOff>
    </xdr:to>
    <xdr:sp macro="" textlink="">
      <xdr:nvSpPr>
        <xdr:cNvPr id="710" name="楕円 709"/>
        <xdr:cNvSpPr/>
      </xdr:nvSpPr>
      <xdr:spPr>
        <a:xfrm>
          <a:off x="16268700" y="161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66200</xdr:rowOff>
    </xdr:from>
    <xdr:ext cx="534377" cy="259045"/>
    <xdr:sp macro="" textlink="">
      <xdr:nvSpPr>
        <xdr:cNvPr id="711" name="公債費該当値テキスト"/>
        <xdr:cNvSpPr txBox="1"/>
      </xdr:nvSpPr>
      <xdr:spPr>
        <a:xfrm>
          <a:off x="16370300" y="1601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52696</xdr:rowOff>
    </xdr:from>
    <xdr:to>
      <xdr:col>81</xdr:col>
      <xdr:colOff>101600</xdr:colOff>
      <xdr:row>94</xdr:row>
      <xdr:rowOff>154296</xdr:rowOff>
    </xdr:to>
    <xdr:sp macro="" textlink="">
      <xdr:nvSpPr>
        <xdr:cNvPr id="712" name="楕円 711"/>
        <xdr:cNvSpPr/>
      </xdr:nvSpPr>
      <xdr:spPr>
        <a:xfrm>
          <a:off x="15430500" y="161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170823</xdr:rowOff>
    </xdr:from>
    <xdr:ext cx="534377" cy="259045"/>
    <xdr:sp macro="" textlink="">
      <xdr:nvSpPr>
        <xdr:cNvPr id="713" name="テキスト ボックス 712"/>
        <xdr:cNvSpPr txBox="1"/>
      </xdr:nvSpPr>
      <xdr:spPr>
        <a:xfrm>
          <a:off x="15214111" y="1594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19749</xdr:rowOff>
    </xdr:from>
    <xdr:to>
      <xdr:col>76</xdr:col>
      <xdr:colOff>165100</xdr:colOff>
      <xdr:row>95</xdr:row>
      <xdr:rowOff>121349</xdr:rowOff>
    </xdr:to>
    <xdr:sp macro="" textlink="">
      <xdr:nvSpPr>
        <xdr:cNvPr id="714" name="楕円 713"/>
        <xdr:cNvSpPr/>
      </xdr:nvSpPr>
      <xdr:spPr>
        <a:xfrm>
          <a:off x="14541500" y="163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112476</xdr:rowOff>
    </xdr:from>
    <xdr:ext cx="534377" cy="259045"/>
    <xdr:sp macro="" textlink="">
      <xdr:nvSpPr>
        <xdr:cNvPr id="715" name="テキスト ボックス 714"/>
        <xdr:cNvSpPr txBox="1"/>
      </xdr:nvSpPr>
      <xdr:spPr>
        <a:xfrm>
          <a:off x="14325111"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159852</xdr:rowOff>
    </xdr:from>
    <xdr:to>
      <xdr:col>72</xdr:col>
      <xdr:colOff>38100</xdr:colOff>
      <xdr:row>95</xdr:row>
      <xdr:rowOff>90002</xdr:rowOff>
    </xdr:to>
    <xdr:sp macro="" textlink="">
      <xdr:nvSpPr>
        <xdr:cNvPr id="716" name="楕円 715"/>
        <xdr:cNvSpPr/>
      </xdr:nvSpPr>
      <xdr:spPr>
        <a:xfrm>
          <a:off x="13652500" y="162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81129</xdr:rowOff>
    </xdr:from>
    <xdr:ext cx="534377" cy="259045"/>
    <xdr:sp macro="" textlink="">
      <xdr:nvSpPr>
        <xdr:cNvPr id="717" name="テキスト ボックス 716"/>
        <xdr:cNvSpPr txBox="1"/>
      </xdr:nvSpPr>
      <xdr:spPr>
        <a:xfrm>
          <a:off x="13436111" y="163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13319</xdr:rowOff>
    </xdr:from>
    <xdr:to>
      <xdr:col>67</xdr:col>
      <xdr:colOff>101600</xdr:colOff>
      <xdr:row>94</xdr:row>
      <xdr:rowOff>114919</xdr:rowOff>
    </xdr:to>
    <xdr:sp macro="" textlink="">
      <xdr:nvSpPr>
        <xdr:cNvPr id="718" name="楕円 717"/>
        <xdr:cNvSpPr/>
      </xdr:nvSpPr>
      <xdr:spPr>
        <a:xfrm>
          <a:off x="12763500" y="161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131446</xdr:rowOff>
    </xdr:from>
    <xdr:ext cx="534377" cy="259045"/>
    <xdr:sp macro="" textlink="">
      <xdr:nvSpPr>
        <xdr:cNvPr id="719" name="テキスト ボックス 718"/>
        <xdr:cNvSpPr txBox="1"/>
      </xdr:nvSpPr>
      <xdr:spPr>
        <a:xfrm>
          <a:off x="12547111" y="159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年度に第一庁舎・芸術館建設がピークを迎えたことから類似都市を大きく上回ったが、これらが竣工を迎えたため、類似都市平均に近づいた。しかしながら、平成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年度に公共施設等総合管理基金の創設に伴う基金積立金の増加、平成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公共施設等総合管理基金の創設に伴う基金積立金が減少したものの、私立大学学部整備補助金、県立大学への出資金の皆増があり、類似都市平均を上回る水準となっている。商工費は、中小企業資金融資のための多額の預託金を歳入歳出に同額計上していることから、類似都市の平均を常に上回っている。また、教育費については、総合レクリエーションセンター建設事業費の皆減に伴い、大きく減少し、類似都市平均を下回った。公債費は、第一庁舎・芸術館建設等に係る元金償還の本格化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年度から増加傾向となっている。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年度決算において歳出は、総合レクリエーションセンターの竣工、ごみ焼却施設の周辺環境整備の減等により、普通建設事業費が</a:t>
          </a:r>
          <a:r>
            <a:rPr kumimoji="1" lang="en-US" altLang="ja-JP" sz="900">
              <a:solidFill>
                <a:sysClr val="windowText" lastClr="000000"/>
              </a:solidFill>
              <a:latin typeface="ＭＳ ゴシック" pitchFamily="49" charset="-128"/>
              <a:ea typeface="ＭＳ ゴシック" pitchFamily="49" charset="-128"/>
            </a:rPr>
            <a:t>41.9</a:t>
          </a:r>
          <a:r>
            <a:rPr kumimoji="1" lang="ja-JP" altLang="en-US" sz="900">
              <a:solidFill>
                <a:sysClr val="windowText" lastClr="000000"/>
              </a:solidFill>
              <a:latin typeface="ＭＳ ゴシック" pitchFamily="49" charset="-128"/>
              <a:ea typeface="ＭＳ ゴシック" pitchFamily="49" charset="-128"/>
            </a:rPr>
            <a:t>憶円の減少となり、ほかに平成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年度設置の公共施設等総合管理基金の創設に伴う積立金の減、経済対策臨時福祉給付金の皆減による扶助費の減等により、決算額は前年度比</a:t>
          </a:r>
          <a:r>
            <a:rPr kumimoji="1" lang="en-US" altLang="ja-JP" sz="900">
              <a:solidFill>
                <a:sysClr val="windowText" lastClr="000000"/>
              </a:solidFill>
              <a:latin typeface="ＭＳ ゴシック" pitchFamily="49" charset="-128"/>
              <a:ea typeface="ＭＳ ゴシック" pitchFamily="49" charset="-128"/>
            </a:rPr>
            <a:t>4.4</a:t>
          </a:r>
          <a:r>
            <a:rPr kumimoji="1" lang="ja-JP" altLang="en-US" sz="900">
              <a:solidFill>
                <a:sysClr val="windowText" lastClr="000000"/>
              </a:solidFill>
              <a:latin typeface="ＭＳ ゴシック" pitchFamily="49" charset="-128"/>
              <a:ea typeface="ＭＳ ゴシック" pitchFamily="49" charset="-128"/>
            </a:rPr>
            <a:t>％減となった。</a:t>
          </a:r>
        </a:p>
        <a:p>
          <a:r>
            <a:rPr kumimoji="1" lang="ja-JP" altLang="en-US" sz="900">
              <a:solidFill>
                <a:sysClr val="windowText" lastClr="000000"/>
              </a:solidFill>
              <a:latin typeface="ＭＳ ゴシック" pitchFamily="49" charset="-128"/>
              <a:ea typeface="ＭＳ ゴシック" pitchFamily="49" charset="-128"/>
            </a:rPr>
            <a:t>　歳入は、総合レクリエーションセンターの竣工等に伴い、市債が</a:t>
          </a:r>
          <a:r>
            <a:rPr kumimoji="1" lang="en-US" altLang="ja-JP" sz="900">
              <a:solidFill>
                <a:sysClr val="windowText" lastClr="000000"/>
              </a:solidFill>
              <a:latin typeface="ＭＳ ゴシック" pitchFamily="49" charset="-128"/>
              <a:ea typeface="ＭＳ ゴシック" pitchFamily="49" charset="-128"/>
            </a:rPr>
            <a:t>36.9</a:t>
          </a:r>
          <a:r>
            <a:rPr kumimoji="1" lang="ja-JP" altLang="en-US" sz="900">
              <a:solidFill>
                <a:sysClr val="windowText" lastClr="000000"/>
              </a:solidFill>
              <a:latin typeface="ＭＳ ゴシック" pitchFamily="49" charset="-128"/>
              <a:ea typeface="ＭＳ ゴシック" pitchFamily="49" charset="-128"/>
            </a:rPr>
            <a:t>億円の減少となり、ほかに平成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年度設置の公共施設等総合管理基金の原資とするための繰入金の皆減等により、決算額は前年度比</a:t>
          </a:r>
          <a:r>
            <a:rPr kumimoji="1" lang="en-US" altLang="ja-JP" sz="900">
              <a:solidFill>
                <a:sysClr val="windowText" lastClr="000000"/>
              </a:solidFill>
              <a:latin typeface="ＭＳ ゴシック" pitchFamily="49" charset="-128"/>
              <a:ea typeface="ＭＳ ゴシック" pitchFamily="49" charset="-128"/>
            </a:rPr>
            <a:t>3.1</a:t>
          </a:r>
          <a:r>
            <a:rPr kumimoji="1" lang="ja-JP" altLang="en-US" sz="900">
              <a:solidFill>
                <a:sysClr val="windowText" lastClr="000000"/>
              </a:solidFill>
              <a:latin typeface="ＭＳ ゴシック" pitchFamily="49" charset="-128"/>
              <a:ea typeface="ＭＳ ゴシック" pitchFamily="49" charset="-128"/>
            </a:rPr>
            <a:t>％減となった。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また、財源不足を補填するための財政調整等基金からの取崩しは、平成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年度の決算剰余金の処分として</a:t>
          </a:r>
          <a:r>
            <a:rPr kumimoji="1" lang="en-US" altLang="ja-JP" sz="900">
              <a:solidFill>
                <a:sysClr val="windowText" lastClr="000000"/>
              </a:solidFill>
              <a:latin typeface="ＭＳ ゴシック" pitchFamily="49" charset="-128"/>
              <a:ea typeface="ＭＳ ゴシック" pitchFamily="49" charset="-128"/>
            </a:rPr>
            <a:t>8</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8,600</a:t>
          </a:r>
          <a:r>
            <a:rPr kumimoji="1" lang="ja-JP" altLang="en-US" sz="900">
              <a:solidFill>
                <a:sysClr val="windowText" lastClr="000000"/>
              </a:solidFill>
              <a:latin typeface="ＭＳ ゴシック" pitchFamily="49" charset="-128"/>
              <a:ea typeface="ＭＳ ゴシック" pitchFamily="49" charset="-128"/>
            </a:rPr>
            <a:t>万円を積み増した上で、</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億円を取り崩し、取崩額が積立額を上回る状況となった。実質収支は、前年度比</a:t>
          </a:r>
          <a:r>
            <a:rPr kumimoji="1" lang="en-US" altLang="ja-JP" sz="900">
              <a:solidFill>
                <a:sysClr val="windowText" lastClr="000000"/>
              </a:solidFill>
              <a:latin typeface="ＭＳ ゴシック" pitchFamily="49" charset="-128"/>
              <a:ea typeface="ＭＳ ゴシック" pitchFamily="49" charset="-128"/>
            </a:rPr>
            <a:t>4.4</a:t>
          </a:r>
          <a:r>
            <a:rPr kumimoji="1" lang="ja-JP" altLang="en-US" sz="900">
              <a:solidFill>
                <a:sysClr val="windowText" lastClr="000000"/>
              </a:solidFill>
              <a:latin typeface="ＭＳ ゴシック" pitchFamily="49" charset="-128"/>
              <a:ea typeface="ＭＳ ゴシック" pitchFamily="49" charset="-128"/>
            </a:rPr>
            <a:t>億円増の</a:t>
          </a:r>
          <a:r>
            <a:rPr kumimoji="1" lang="en-US" altLang="ja-JP" sz="900">
              <a:solidFill>
                <a:sysClr val="windowText" lastClr="000000"/>
              </a:solidFill>
              <a:latin typeface="ＭＳ ゴシック" pitchFamily="49" charset="-128"/>
              <a:ea typeface="ＭＳ ゴシック" pitchFamily="49" charset="-128"/>
            </a:rPr>
            <a:t>22.1</a:t>
          </a:r>
          <a:r>
            <a:rPr kumimoji="1" lang="ja-JP" altLang="en-US" sz="900">
              <a:solidFill>
                <a:sysClr val="windowText" lastClr="000000"/>
              </a:solidFill>
              <a:latin typeface="ＭＳ ゴシック" pitchFamily="49" charset="-128"/>
              <a:ea typeface="ＭＳ ゴシック" pitchFamily="49" charset="-128"/>
            </a:rPr>
            <a:t>億円ほどを計上することができた。今後は、社会保障関係経費の増加や庁舎・芸術館などの建設に係る市債の償還が本格化し、公債費の増加が見込まれるため、多様な財源の確保と事業の選択と集中を図り健全財政に努めていく。</a:t>
          </a:r>
        </a:p>
        <a:p>
          <a:endParaRPr kumimoji="1" lang="ja-JP" altLang="en-US" sz="9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一般会計、特別会計、企業会計において、実質収支額及び資金剰余額は黒字のため、連結実質赤字額は生じていない。</a:t>
          </a:r>
        </a:p>
        <a:p>
          <a:r>
            <a:rPr kumimoji="1" lang="ja-JP" altLang="en-US" sz="1400">
              <a:solidFill>
                <a:sysClr val="windowText" lastClr="000000"/>
              </a:solidFill>
              <a:latin typeface="ＭＳ ゴシック" pitchFamily="49" charset="-128"/>
              <a:ea typeface="ＭＳ ゴシック" pitchFamily="49" charset="-128"/>
            </a:rPr>
            <a:t>　一般会計については、今後も前年度と同程度の割合を維持していくように努める。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公債費（元利償還金）については、行財政改革の推進や効率的な財政運営等により地方債発行を抑制してきた結果、平成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年度まで減少傾向にあったが、平成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年度以降の庁舎・芸術館等の建設事業の進捗に伴い、建設事業債の発行が大幅に増加し、平成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年度以降、その元金償還が本格化したことから、上昇に転じた。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地方債の現在高は、平成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以降の庁舎・芸術館の建設等の本格化に伴い増加し、また、長野広域連合で実施しているごみ処理施設建設に伴う負担金が大幅に増加し、今後もさらに増加する見込みである。また、庁舎・芸術館等の建設に備え蓄えてきた基金の減少のほか、財政調整基金も少子高齢社会到来に伴う経常的経費増加により減少する見込みであることから、将来負担比率の分子全体としては今後も増加する見込み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基金残高は、ピーク時の平成４年度には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億円あったが、オリンピック関連施設や市民病院の整備などの財源として活用したことから、平成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減少した。その後、一時期には基金への積立てが可能となったものの、市税の伸び悩みや地方交付税の減少によって、基金の取崩しに依存した状態が続いていたが、財政調整基金等に過度に依存した体質から脱却し、第一庁舎・芸術館等の建設事業の本格化に備え、新たに基金を造成するなど準備を進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年度には、第一庁舎・芸術館等の建設事業への基金の活用を行った。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このような経過により、平成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年度以降、基金の積立総額が減少を続けており、平成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年度の財政調整基金においては、決算剰余金の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の８億９千万円のほか、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億３千万円を積み立てる一方、財源不足への対応として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年度末残高から２億円の減となった。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連経費などのほか、災害対応の財源とするため、歳出の見直しなど財政健全化への取り組みにより、財政調整基金の取り崩し額の圧縮を図り、適切に積立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・大学整備基金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外</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・大学整備基金　看護２大学開設に伴う補助金支出へ充当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退職手当に備えた積み立て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市有施設の老朽化対策に備え積み立て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・茶臼山動物園整備基金　茶臼山動物園整備のため新たに設置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　今後増加が見込まれる退職手当に備え適切に積み立てる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市有施設の老朽化対策のため適切に積み立て、必要な経費に対し充当する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　一般財源の不足が見込まれることから、基金の目的に沿って適切に各事業に充当していく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前年度決算剰余金の２分の１の８億９千万円を積み立てる一方、当初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億６千万円と見込んだ基金の取り崩しを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億円に抑制できた。しかし、平成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億５千万円）と比較すると、約１億円の減で基金残高は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億４千万円余りとなり、平成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年度に続き取崩額が積立額を上回った。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連経費などのほか、災害対応の財源とするため、歳出の見直しなど財政健全化への取り組みにより、財政調整基金の取り崩し額の圧縮を図り、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当初見込んだ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万円の取り崩しを行わず、基金運用益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市債の償還及び市債の定期聖な管理に必要な財源を確保するため、適切に管理運用していく。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年度固定資産台帳の集計に一部誤りがあり、再計算後は、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62.9</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％になりますので、訂正させていただきます。）</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県施工の道路が市に移管されたことにより、道路が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億円増加したことや、これまで整備中につき回答していなかった一般廃棄物処理施設について、新リサイクルプラザ竣工に伴い、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年度から本指標に加わえたため、全体の有形固定資産減価償却率の増加が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％に収まった。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77" name="楕円 76"/>
        <xdr:cNvSpPr/>
      </xdr:nvSpPr>
      <xdr:spPr>
        <a:xfrm>
          <a:off x="4711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150004</xdr:rowOff>
    </xdr:from>
    <xdr:ext cx="405111" cy="259045"/>
    <xdr:sp macro="" textlink="">
      <xdr:nvSpPr>
        <xdr:cNvPr id="78" name="有形固定資産減価償却率該当値テキスト"/>
        <xdr:cNvSpPr txBox="1"/>
      </xdr:nvSpPr>
      <xdr:spPr>
        <a:xfrm>
          <a:off x="48133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79" name="楕円 78"/>
        <xdr:cNvSpPr/>
      </xdr:nvSpPr>
      <xdr:spPr>
        <a:xfrm>
          <a:off x="400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71247</xdr:rowOff>
    </xdr:to>
    <xdr:cxnSp macro="">
      <xdr:nvCxnSpPr>
        <xdr:cNvPr id="80" name="直線コネクタ 79"/>
        <xdr:cNvCxnSpPr/>
      </xdr:nvCxnSpPr>
      <xdr:spPr>
        <a:xfrm flipV="1">
          <a:off x="4051300" y="609295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1" name="楕円 80"/>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71247</xdr:rowOff>
    </xdr:from>
    <xdr:to>
      <xdr:col>19</xdr:col>
      <xdr:colOff>136525</xdr:colOff>
      <xdr:row>31</xdr:row>
      <xdr:rowOff>118745</xdr:rowOff>
    </xdr:to>
    <xdr:cxnSp macro="">
      <xdr:nvCxnSpPr>
        <xdr:cNvPr id="82" name="直線コネクタ 81"/>
        <xdr:cNvCxnSpPr/>
      </xdr:nvCxnSpPr>
      <xdr:spPr>
        <a:xfrm flipV="1">
          <a:off x="3289300" y="615772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3" name="楕円 82"/>
        <xdr:cNvSpPr/>
      </xdr:nvSpPr>
      <xdr:spPr>
        <a:xfrm>
          <a:off x="247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31</xdr:row>
      <xdr:rowOff>157607</xdr:rowOff>
    </xdr:to>
    <xdr:cxnSp macro="">
      <xdr:nvCxnSpPr>
        <xdr:cNvPr id="84" name="直線コネクタ 83"/>
        <xdr:cNvCxnSpPr/>
      </xdr:nvCxnSpPr>
      <xdr:spPr>
        <a:xfrm flipV="1">
          <a:off x="2527300" y="620522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138574</xdr:rowOff>
    </xdr:from>
    <xdr:ext cx="405111" cy="259045"/>
    <xdr:sp macro="" textlink="">
      <xdr:nvSpPr>
        <xdr:cNvPr id="88" name="n_1mainValue有形固定資産減価償却率"/>
        <xdr:cNvSpPr txBox="1"/>
      </xdr:nvSpPr>
      <xdr:spPr>
        <a:xfrm>
          <a:off x="3836044" y="58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9" name="n_2main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0" name="n_3mainValue有形固定資産減価償却率"/>
        <xdr:cNvSpPr txBox="1"/>
      </xdr:nvSpPr>
      <xdr:spPr>
        <a:xfrm>
          <a:off x="2324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年度は、総合レクリエーションセンター関連市債の発行が皆減したことや交付税措置のない市債発行を最小限にしたことにより、将来負担額が減少に転じた。これに伴い、債務償還比率は平成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年度以降のプロジェクト事業（庁舎建設など）に伴う地方債現在高の増加が影響し、類似団体と比較し比率が高くなっている。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引き続き、交付税措置のない市債発行を抑制していくよう努める。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157762</xdr:rowOff>
    </xdr:from>
    <xdr:to>
      <xdr:col>76</xdr:col>
      <xdr:colOff>73025</xdr:colOff>
      <xdr:row>30</xdr:row>
      <xdr:rowOff>87912</xdr:rowOff>
    </xdr:to>
    <xdr:sp macro="" textlink="">
      <xdr:nvSpPr>
        <xdr:cNvPr id="132" name="楕円 131"/>
        <xdr:cNvSpPr/>
      </xdr:nvSpPr>
      <xdr:spPr>
        <a:xfrm>
          <a:off x="14744700" y="59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9189</xdr:rowOff>
    </xdr:from>
    <xdr:ext cx="469744" cy="259045"/>
    <xdr:sp macro="" textlink="">
      <xdr:nvSpPr>
        <xdr:cNvPr id="133" name="債務償還比率該当値テキスト"/>
        <xdr:cNvSpPr txBox="1"/>
      </xdr:nvSpPr>
      <xdr:spPr>
        <a:xfrm>
          <a:off x="14846300" y="57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100309</xdr:rowOff>
    </xdr:from>
    <xdr:to>
      <xdr:col>72</xdr:col>
      <xdr:colOff>123825</xdr:colOff>
      <xdr:row>30</xdr:row>
      <xdr:rowOff>30459</xdr:rowOff>
    </xdr:to>
    <xdr:sp macro="" textlink="">
      <xdr:nvSpPr>
        <xdr:cNvPr id="134" name="楕円 133"/>
        <xdr:cNvSpPr/>
      </xdr:nvSpPr>
      <xdr:spPr>
        <a:xfrm>
          <a:off x="14033500" y="5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151109</xdr:rowOff>
    </xdr:from>
    <xdr:to>
      <xdr:col>76</xdr:col>
      <xdr:colOff>22225</xdr:colOff>
      <xdr:row>30</xdr:row>
      <xdr:rowOff>37112</xdr:rowOff>
    </xdr:to>
    <xdr:cxnSp macro="">
      <xdr:nvCxnSpPr>
        <xdr:cNvPr id="135" name="直線コネクタ 134"/>
        <xdr:cNvCxnSpPr/>
      </xdr:nvCxnSpPr>
      <xdr:spPr>
        <a:xfrm>
          <a:off x="14084300" y="5894684"/>
          <a:ext cx="711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46986</xdr:rowOff>
    </xdr:from>
    <xdr:ext cx="469744" cy="259045"/>
    <xdr:sp macro="" textlink="">
      <xdr:nvSpPr>
        <xdr:cNvPr id="137" name="n_1mainValue債務償還比率"/>
        <xdr:cNvSpPr txBox="1"/>
      </xdr:nvSpPr>
      <xdr:spPr>
        <a:xfrm>
          <a:off x="13836727" y="56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1" name="楕円 70"/>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126382</xdr:rowOff>
    </xdr:from>
    <xdr:ext cx="405111" cy="259045"/>
    <xdr:sp macro="" textlink="">
      <xdr:nvSpPr>
        <xdr:cNvPr id="72" name="【道路】&#10;有形固定資産減価償却率該当値テキスト"/>
        <xdr:cNvSpPr txBox="1"/>
      </xdr:nvSpPr>
      <xdr:spPr>
        <a:xfrm>
          <a:off x="4673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3" name="楕円 72"/>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36</xdr:row>
      <xdr:rowOff>154305</xdr:rowOff>
    </xdr:to>
    <xdr:cxnSp macro="">
      <xdr:nvCxnSpPr>
        <xdr:cNvPr id="74" name="直線コネクタ 73"/>
        <xdr:cNvCxnSpPr/>
      </xdr:nvCxnSpPr>
      <xdr:spPr>
        <a:xfrm>
          <a:off x="3797300" y="63036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109220</xdr:rowOff>
    </xdr:from>
    <xdr:to>
      <xdr:col>15</xdr:col>
      <xdr:colOff>101600</xdr:colOff>
      <xdr:row>37</xdr:row>
      <xdr:rowOff>39370</xdr:rowOff>
    </xdr:to>
    <xdr:sp macro="" textlink="">
      <xdr:nvSpPr>
        <xdr:cNvPr id="75" name="楕円 74"/>
        <xdr:cNvSpPr/>
      </xdr:nvSpPr>
      <xdr:spPr>
        <a:xfrm>
          <a:off x="2857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131445</xdr:rowOff>
    </xdr:from>
    <xdr:to>
      <xdr:col>19</xdr:col>
      <xdr:colOff>177800</xdr:colOff>
      <xdr:row>36</xdr:row>
      <xdr:rowOff>160020</xdr:rowOff>
    </xdr:to>
    <xdr:cxnSp macro="">
      <xdr:nvCxnSpPr>
        <xdr:cNvPr id="76" name="直線コネクタ 75"/>
        <xdr:cNvCxnSpPr/>
      </xdr:nvCxnSpPr>
      <xdr:spPr>
        <a:xfrm flipV="1">
          <a:off x="2908300" y="6303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7" name="楕円 76"/>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15240</xdr:rowOff>
    </xdr:to>
    <xdr:cxnSp macro="">
      <xdr:nvCxnSpPr>
        <xdr:cNvPr id="78" name="直線コネクタ 77"/>
        <xdr:cNvCxnSpPr/>
      </xdr:nvCxnSpPr>
      <xdr:spPr>
        <a:xfrm flipV="1">
          <a:off x="2019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27322</xdr:rowOff>
    </xdr:from>
    <xdr:ext cx="405111" cy="259045"/>
    <xdr:sp macro="" textlink="">
      <xdr:nvSpPr>
        <xdr:cNvPr id="82" name="n_1mainValue【道路】&#10;有形固定資産減価償却率"/>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83" name="n_2main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4" name="n_3main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97134</xdr:rowOff>
    </xdr:from>
    <xdr:to>
      <xdr:col>55</xdr:col>
      <xdr:colOff>50800</xdr:colOff>
      <xdr:row>40</xdr:row>
      <xdr:rowOff>27284</xdr:rowOff>
    </xdr:to>
    <xdr:sp macro="" textlink="">
      <xdr:nvSpPr>
        <xdr:cNvPr id="121" name="楕円 120"/>
        <xdr:cNvSpPr/>
      </xdr:nvSpPr>
      <xdr:spPr>
        <a:xfrm>
          <a:off x="10426700" y="67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120011</xdr:rowOff>
    </xdr:from>
    <xdr:ext cx="534377" cy="259045"/>
    <xdr:sp macro="" textlink="">
      <xdr:nvSpPr>
        <xdr:cNvPr id="122" name="【道路】&#10;一人当たり延長該当値テキスト"/>
        <xdr:cNvSpPr txBox="1"/>
      </xdr:nvSpPr>
      <xdr:spPr>
        <a:xfrm>
          <a:off x="10515600" y="6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99032</xdr:rowOff>
    </xdr:from>
    <xdr:to>
      <xdr:col>50</xdr:col>
      <xdr:colOff>165100</xdr:colOff>
      <xdr:row>40</xdr:row>
      <xdr:rowOff>29182</xdr:rowOff>
    </xdr:to>
    <xdr:sp macro="" textlink="">
      <xdr:nvSpPr>
        <xdr:cNvPr id="123" name="楕円 122"/>
        <xdr:cNvSpPr/>
      </xdr:nvSpPr>
      <xdr:spPr>
        <a:xfrm>
          <a:off x="9588500" y="67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147934</xdr:rowOff>
    </xdr:from>
    <xdr:to>
      <xdr:col>55</xdr:col>
      <xdr:colOff>0</xdr:colOff>
      <xdr:row>39</xdr:row>
      <xdr:rowOff>149832</xdr:rowOff>
    </xdr:to>
    <xdr:cxnSp macro="">
      <xdr:nvCxnSpPr>
        <xdr:cNvPr id="124" name="直線コネクタ 123"/>
        <xdr:cNvCxnSpPr/>
      </xdr:nvCxnSpPr>
      <xdr:spPr>
        <a:xfrm flipV="1">
          <a:off x="9639300" y="6834484"/>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100587</xdr:rowOff>
    </xdr:from>
    <xdr:to>
      <xdr:col>46</xdr:col>
      <xdr:colOff>38100</xdr:colOff>
      <xdr:row>40</xdr:row>
      <xdr:rowOff>30737</xdr:rowOff>
    </xdr:to>
    <xdr:sp macro="" textlink="">
      <xdr:nvSpPr>
        <xdr:cNvPr id="125" name="楕円 124"/>
        <xdr:cNvSpPr/>
      </xdr:nvSpPr>
      <xdr:spPr>
        <a:xfrm>
          <a:off x="8699500" y="67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149832</xdr:rowOff>
    </xdr:from>
    <xdr:to>
      <xdr:col>50</xdr:col>
      <xdr:colOff>114300</xdr:colOff>
      <xdr:row>39</xdr:row>
      <xdr:rowOff>151387</xdr:rowOff>
    </xdr:to>
    <xdr:cxnSp macro="">
      <xdr:nvCxnSpPr>
        <xdr:cNvPr id="126" name="直線コネクタ 125"/>
        <xdr:cNvCxnSpPr/>
      </xdr:nvCxnSpPr>
      <xdr:spPr>
        <a:xfrm flipV="1">
          <a:off x="8750300" y="6836382"/>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102370</xdr:rowOff>
    </xdr:from>
    <xdr:to>
      <xdr:col>41</xdr:col>
      <xdr:colOff>101600</xdr:colOff>
      <xdr:row>40</xdr:row>
      <xdr:rowOff>32520</xdr:rowOff>
    </xdr:to>
    <xdr:sp macro="" textlink="">
      <xdr:nvSpPr>
        <xdr:cNvPr id="127" name="楕円 126"/>
        <xdr:cNvSpPr/>
      </xdr:nvSpPr>
      <xdr:spPr>
        <a:xfrm>
          <a:off x="7810500" y="6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151387</xdr:rowOff>
    </xdr:from>
    <xdr:to>
      <xdr:col>45</xdr:col>
      <xdr:colOff>177800</xdr:colOff>
      <xdr:row>39</xdr:row>
      <xdr:rowOff>153170</xdr:rowOff>
    </xdr:to>
    <xdr:cxnSp macro="">
      <xdr:nvCxnSpPr>
        <xdr:cNvPr id="128" name="直線コネクタ 127"/>
        <xdr:cNvCxnSpPr/>
      </xdr:nvCxnSpPr>
      <xdr:spPr>
        <a:xfrm flipV="1">
          <a:off x="7861300" y="68379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45709</xdr:rowOff>
    </xdr:from>
    <xdr:ext cx="534377" cy="259045"/>
    <xdr:sp macro="" textlink="">
      <xdr:nvSpPr>
        <xdr:cNvPr id="132" name="n_1mainValue【道路】&#10;一人当たり延長"/>
        <xdr:cNvSpPr txBox="1"/>
      </xdr:nvSpPr>
      <xdr:spPr>
        <a:xfrm>
          <a:off x="9359411" y="65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47264</xdr:rowOff>
    </xdr:from>
    <xdr:ext cx="534377" cy="259045"/>
    <xdr:sp macro="" textlink="">
      <xdr:nvSpPr>
        <xdr:cNvPr id="133" name="n_2mainValue【道路】&#10;一人当たり延長"/>
        <xdr:cNvSpPr txBox="1"/>
      </xdr:nvSpPr>
      <xdr:spPr>
        <a:xfrm>
          <a:off x="8483111" y="65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49047</xdr:rowOff>
    </xdr:from>
    <xdr:ext cx="534377" cy="259045"/>
    <xdr:sp macro="" textlink="">
      <xdr:nvSpPr>
        <xdr:cNvPr id="134" name="n_3mainValue【道路】&#10;一人当たり延長"/>
        <xdr:cNvSpPr txBox="1"/>
      </xdr:nvSpPr>
      <xdr:spPr>
        <a:xfrm>
          <a:off x="7594111" y="656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73" name="楕円 172"/>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74" name="【橋りょう・トンネ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75" name="楕円 174"/>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58</xdr:row>
      <xdr:rowOff>30480</xdr:rowOff>
    </xdr:to>
    <xdr:cxnSp macro="">
      <xdr:nvCxnSpPr>
        <xdr:cNvPr id="176" name="直線コネクタ 175"/>
        <xdr:cNvCxnSpPr/>
      </xdr:nvCxnSpPr>
      <xdr:spPr>
        <a:xfrm flipV="1">
          <a:off x="3797300" y="98869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77" name="楕円 176"/>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62865</xdr:rowOff>
    </xdr:to>
    <xdr:cxnSp macro="">
      <xdr:nvCxnSpPr>
        <xdr:cNvPr id="178" name="直線コネクタ 177"/>
        <xdr:cNvCxnSpPr/>
      </xdr:nvCxnSpPr>
      <xdr:spPr>
        <a:xfrm flipV="1">
          <a:off x="2908300" y="9974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79" name="楕円 178"/>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89535</xdr:rowOff>
    </xdr:to>
    <xdr:cxnSp macro="">
      <xdr:nvCxnSpPr>
        <xdr:cNvPr id="180" name="直線コネクタ 179"/>
        <xdr:cNvCxnSpPr/>
      </xdr:nvCxnSpPr>
      <xdr:spPr>
        <a:xfrm flipV="1">
          <a:off x="2019300" y="10006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97807</xdr:rowOff>
    </xdr:from>
    <xdr:ext cx="405111" cy="259045"/>
    <xdr:sp macro="" textlink="">
      <xdr:nvSpPr>
        <xdr:cNvPr id="184" name="n_1mainValue【橋りょう・トンネ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104792</xdr:rowOff>
    </xdr:from>
    <xdr:ext cx="405111" cy="259045"/>
    <xdr:sp macro="" textlink="">
      <xdr:nvSpPr>
        <xdr:cNvPr id="185" name="n_2mainValue【橋りょう・トンネル】&#10;有形固定資産減価償却率"/>
        <xdr:cNvSpPr txBox="1"/>
      </xdr:nvSpPr>
      <xdr:spPr>
        <a:xfrm>
          <a:off x="2705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6" name="n_3main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79305</xdr:rowOff>
    </xdr:from>
    <xdr:to>
      <xdr:col>55</xdr:col>
      <xdr:colOff>50800</xdr:colOff>
      <xdr:row>61</xdr:row>
      <xdr:rowOff>9455</xdr:rowOff>
    </xdr:to>
    <xdr:sp macro="" textlink="">
      <xdr:nvSpPr>
        <xdr:cNvPr id="223" name="楕円 222"/>
        <xdr:cNvSpPr/>
      </xdr:nvSpPr>
      <xdr:spPr>
        <a:xfrm>
          <a:off x="10426700" y="103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102182</xdr:rowOff>
    </xdr:from>
    <xdr:ext cx="599010" cy="259045"/>
    <xdr:sp macro="" textlink="">
      <xdr:nvSpPr>
        <xdr:cNvPr id="224" name="【橋りょう・トンネル】&#10;一人当たり有形固定資産（償却資産）額該当値テキスト"/>
        <xdr:cNvSpPr txBox="1"/>
      </xdr:nvSpPr>
      <xdr:spPr>
        <a:xfrm>
          <a:off x="10515600" y="102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43731</xdr:rowOff>
    </xdr:from>
    <xdr:to>
      <xdr:col>50</xdr:col>
      <xdr:colOff>165100</xdr:colOff>
      <xdr:row>60</xdr:row>
      <xdr:rowOff>145331</xdr:rowOff>
    </xdr:to>
    <xdr:sp macro="" textlink="">
      <xdr:nvSpPr>
        <xdr:cNvPr id="225" name="楕円 224"/>
        <xdr:cNvSpPr/>
      </xdr:nvSpPr>
      <xdr:spPr>
        <a:xfrm>
          <a:off x="9588500" y="1033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94531</xdr:rowOff>
    </xdr:from>
    <xdr:to>
      <xdr:col>55</xdr:col>
      <xdr:colOff>0</xdr:colOff>
      <xdr:row>60</xdr:row>
      <xdr:rowOff>130105</xdr:rowOff>
    </xdr:to>
    <xdr:cxnSp macro="">
      <xdr:nvCxnSpPr>
        <xdr:cNvPr id="226" name="直線コネクタ 225"/>
        <xdr:cNvCxnSpPr/>
      </xdr:nvCxnSpPr>
      <xdr:spPr>
        <a:xfrm>
          <a:off x="9639300" y="10381531"/>
          <a:ext cx="838200" cy="3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45541</xdr:rowOff>
    </xdr:from>
    <xdr:to>
      <xdr:col>46</xdr:col>
      <xdr:colOff>38100</xdr:colOff>
      <xdr:row>60</xdr:row>
      <xdr:rowOff>147141</xdr:rowOff>
    </xdr:to>
    <xdr:sp macro="" textlink="">
      <xdr:nvSpPr>
        <xdr:cNvPr id="227" name="楕円 226"/>
        <xdr:cNvSpPr/>
      </xdr:nvSpPr>
      <xdr:spPr>
        <a:xfrm>
          <a:off x="8699500" y="103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94531</xdr:rowOff>
    </xdr:from>
    <xdr:to>
      <xdr:col>50</xdr:col>
      <xdr:colOff>114300</xdr:colOff>
      <xdr:row>60</xdr:row>
      <xdr:rowOff>96341</xdr:rowOff>
    </xdr:to>
    <xdr:cxnSp macro="">
      <xdr:nvCxnSpPr>
        <xdr:cNvPr id="228" name="直線コネクタ 227"/>
        <xdr:cNvCxnSpPr/>
      </xdr:nvCxnSpPr>
      <xdr:spPr>
        <a:xfrm flipV="1">
          <a:off x="8750300" y="1038153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52298</xdr:rowOff>
    </xdr:from>
    <xdr:to>
      <xdr:col>41</xdr:col>
      <xdr:colOff>101600</xdr:colOff>
      <xdr:row>60</xdr:row>
      <xdr:rowOff>153898</xdr:rowOff>
    </xdr:to>
    <xdr:sp macro="" textlink="">
      <xdr:nvSpPr>
        <xdr:cNvPr id="229" name="楕円 228"/>
        <xdr:cNvSpPr/>
      </xdr:nvSpPr>
      <xdr:spPr>
        <a:xfrm>
          <a:off x="78105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96341</xdr:rowOff>
    </xdr:from>
    <xdr:to>
      <xdr:col>45</xdr:col>
      <xdr:colOff>177800</xdr:colOff>
      <xdr:row>60</xdr:row>
      <xdr:rowOff>103098</xdr:rowOff>
    </xdr:to>
    <xdr:cxnSp macro="">
      <xdr:nvCxnSpPr>
        <xdr:cNvPr id="230" name="直線コネクタ 229"/>
        <xdr:cNvCxnSpPr/>
      </xdr:nvCxnSpPr>
      <xdr:spPr>
        <a:xfrm flipV="1">
          <a:off x="7861300" y="10383341"/>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161858</xdr:rowOff>
    </xdr:from>
    <xdr:ext cx="599010" cy="259045"/>
    <xdr:sp macro="" textlink="">
      <xdr:nvSpPr>
        <xdr:cNvPr id="234" name="n_1mainValue【橋りょう・トンネル】&#10;一人当たり有形固定資産（償却資産）額"/>
        <xdr:cNvSpPr txBox="1"/>
      </xdr:nvSpPr>
      <xdr:spPr>
        <a:xfrm>
          <a:off x="9327095" y="1010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163668</xdr:rowOff>
    </xdr:from>
    <xdr:ext cx="599010" cy="259045"/>
    <xdr:sp macro="" textlink="">
      <xdr:nvSpPr>
        <xdr:cNvPr id="235" name="n_2mainValue【橋りょう・トンネル】&#10;一人当たり有形固定資産（償却資産）額"/>
        <xdr:cNvSpPr txBox="1"/>
      </xdr:nvSpPr>
      <xdr:spPr>
        <a:xfrm>
          <a:off x="8450795" y="1010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170425</xdr:rowOff>
    </xdr:from>
    <xdr:ext cx="599010" cy="259045"/>
    <xdr:sp macro="" textlink="">
      <xdr:nvSpPr>
        <xdr:cNvPr id="236" name="n_3mainValue【橋りょう・トンネル】&#10;一人当たり有形固定資産（償却資産）額"/>
        <xdr:cNvSpPr txBox="1"/>
      </xdr:nvSpPr>
      <xdr:spPr>
        <a:xfrm>
          <a:off x="7561795" y="1011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76" name="楕円 275"/>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144797</xdr:rowOff>
    </xdr:from>
    <xdr:ext cx="405111" cy="259045"/>
    <xdr:sp macro="" textlink="">
      <xdr:nvSpPr>
        <xdr:cNvPr id="277" name="【公営住宅】&#10;有形固定資産減価償却率該当値テキスト"/>
        <xdr:cNvSpPr txBox="1"/>
      </xdr:nvSpPr>
      <xdr:spPr>
        <a:xfrm>
          <a:off x="4673600"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36830</xdr:rowOff>
    </xdr:from>
    <xdr:to>
      <xdr:col>20</xdr:col>
      <xdr:colOff>38100</xdr:colOff>
      <xdr:row>81</xdr:row>
      <xdr:rowOff>138430</xdr:rowOff>
    </xdr:to>
    <xdr:sp macro="" textlink="">
      <xdr:nvSpPr>
        <xdr:cNvPr id="278" name="楕円 277"/>
        <xdr:cNvSpPr/>
      </xdr:nvSpPr>
      <xdr:spPr>
        <a:xfrm>
          <a:off x="3746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87630</xdr:rowOff>
    </xdr:to>
    <xdr:cxnSp macro="">
      <xdr:nvCxnSpPr>
        <xdr:cNvPr id="279" name="直線コネクタ 278"/>
        <xdr:cNvCxnSpPr/>
      </xdr:nvCxnSpPr>
      <xdr:spPr>
        <a:xfrm flipV="1">
          <a:off x="3797300" y="1393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80" name="楕円 279"/>
        <xdr:cNvSpPr/>
      </xdr:nvSpPr>
      <xdr:spPr>
        <a:xfrm>
          <a:off x="2857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114300</xdr:rowOff>
    </xdr:to>
    <xdr:cxnSp macro="">
      <xdr:nvCxnSpPr>
        <xdr:cNvPr id="281" name="直線コネクタ 280"/>
        <xdr:cNvCxnSpPr/>
      </xdr:nvCxnSpPr>
      <xdr:spPr>
        <a:xfrm flipV="1">
          <a:off x="2908300" y="13975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282" name="楕円 281"/>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82</xdr:row>
      <xdr:rowOff>11430</xdr:rowOff>
    </xdr:to>
    <xdr:cxnSp macro="">
      <xdr:nvCxnSpPr>
        <xdr:cNvPr id="283" name="直線コネクタ 282"/>
        <xdr:cNvCxnSpPr/>
      </xdr:nvCxnSpPr>
      <xdr:spPr>
        <a:xfrm flipV="1">
          <a:off x="2019300" y="14001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154957</xdr:rowOff>
    </xdr:from>
    <xdr:ext cx="405111" cy="259045"/>
    <xdr:sp macro="" textlink="">
      <xdr:nvSpPr>
        <xdr:cNvPr id="287" name="n_1mainValue【公営住宅】&#10;有形固定資産減価償却率"/>
        <xdr:cNvSpPr txBox="1"/>
      </xdr:nvSpPr>
      <xdr:spPr>
        <a:xfrm>
          <a:off x="3582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8" name="n_2main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78757</xdr:rowOff>
    </xdr:from>
    <xdr:ext cx="405111" cy="259045"/>
    <xdr:sp macro="" textlink="">
      <xdr:nvSpPr>
        <xdr:cNvPr id="289" name="n_3mainValue【公営住宅】&#10;有形固定資産減価償却率"/>
        <xdr:cNvSpPr txBox="1"/>
      </xdr:nvSpPr>
      <xdr:spPr>
        <a:xfrm>
          <a:off x="1816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28" name="楕円 327"/>
        <xdr:cNvSpPr/>
      </xdr:nvSpPr>
      <xdr:spPr>
        <a:xfrm>
          <a:off x="10426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66312</xdr:rowOff>
    </xdr:from>
    <xdr:ext cx="469744" cy="259045"/>
    <xdr:sp macro="" textlink="">
      <xdr:nvSpPr>
        <xdr:cNvPr id="329" name="【公営住宅】&#10;一人当たり面積該当値テキスト"/>
        <xdr:cNvSpPr txBox="1"/>
      </xdr:nvSpPr>
      <xdr:spPr>
        <a:xfrm>
          <a:off x="10515600"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91694</xdr:rowOff>
    </xdr:from>
    <xdr:to>
      <xdr:col>50</xdr:col>
      <xdr:colOff>165100</xdr:colOff>
      <xdr:row>84</xdr:row>
      <xdr:rowOff>21844</xdr:rowOff>
    </xdr:to>
    <xdr:sp macro="" textlink="">
      <xdr:nvSpPr>
        <xdr:cNvPr id="330" name="楕円 329"/>
        <xdr:cNvSpPr/>
      </xdr:nvSpPr>
      <xdr:spPr>
        <a:xfrm>
          <a:off x="9588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138685</xdr:rowOff>
    </xdr:from>
    <xdr:to>
      <xdr:col>55</xdr:col>
      <xdr:colOff>0</xdr:colOff>
      <xdr:row>83</xdr:row>
      <xdr:rowOff>142494</xdr:rowOff>
    </xdr:to>
    <xdr:cxnSp macro="">
      <xdr:nvCxnSpPr>
        <xdr:cNvPr id="331" name="直線コネクタ 330"/>
        <xdr:cNvCxnSpPr/>
      </xdr:nvCxnSpPr>
      <xdr:spPr>
        <a:xfrm flipV="1">
          <a:off x="9639300" y="1436903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91694</xdr:rowOff>
    </xdr:from>
    <xdr:to>
      <xdr:col>46</xdr:col>
      <xdr:colOff>38100</xdr:colOff>
      <xdr:row>84</xdr:row>
      <xdr:rowOff>21844</xdr:rowOff>
    </xdr:to>
    <xdr:sp macro="" textlink="">
      <xdr:nvSpPr>
        <xdr:cNvPr id="332" name="楕円 331"/>
        <xdr:cNvSpPr/>
      </xdr:nvSpPr>
      <xdr:spPr>
        <a:xfrm>
          <a:off x="8699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142494</xdr:rowOff>
    </xdr:from>
    <xdr:to>
      <xdr:col>50</xdr:col>
      <xdr:colOff>114300</xdr:colOff>
      <xdr:row>83</xdr:row>
      <xdr:rowOff>142494</xdr:rowOff>
    </xdr:to>
    <xdr:cxnSp macro="">
      <xdr:nvCxnSpPr>
        <xdr:cNvPr id="333" name="直線コネクタ 332"/>
        <xdr:cNvCxnSpPr/>
      </xdr:nvCxnSpPr>
      <xdr:spPr>
        <a:xfrm>
          <a:off x="8750300" y="14372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91694</xdr:rowOff>
    </xdr:from>
    <xdr:to>
      <xdr:col>41</xdr:col>
      <xdr:colOff>101600</xdr:colOff>
      <xdr:row>84</xdr:row>
      <xdr:rowOff>21844</xdr:rowOff>
    </xdr:to>
    <xdr:sp macro="" textlink="">
      <xdr:nvSpPr>
        <xdr:cNvPr id="334" name="楕円 333"/>
        <xdr:cNvSpPr/>
      </xdr:nvSpPr>
      <xdr:spPr>
        <a:xfrm>
          <a:off x="7810500" y="143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142494</xdr:rowOff>
    </xdr:from>
    <xdr:to>
      <xdr:col>45</xdr:col>
      <xdr:colOff>177800</xdr:colOff>
      <xdr:row>83</xdr:row>
      <xdr:rowOff>142494</xdr:rowOff>
    </xdr:to>
    <xdr:cxnSp macro="">
      <xdr:nvCxnSpPr>
        <xdr:cNvPr id="335" name="直線コネクタ 334"/>
        <xdr:cNvCxnSpPr/>
      </xdr:nvCxnSpPr>
      <xdr:spPr>
        <a:xfrm>
          <a:off x="7861300" y="14372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12971</xdr:rowOff>
    </xdr:from>
    <xdr:ext cx="469744" cy="259045"/>
    <xdr:sp macro="" textlink="">
      <xdr:nvSpPr>
        <xdr:cNvPr id="339" name="n_1mainValue【公営住宅】&#10;一人当たり面積"/>
        <xdr:cNvSpPr txBox="1"/>
      </xdr:nvSpPr>
      <xdr:spPr>
        <a:xfrm>
          <a:off x="93917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12971</xdr:rowOff>
    </xdr:from>
    <xdr:ext cx="469744" cy="259045"/>
    <xdr:sp macro="" textlink="">
      <xdr:nvSpPr>
        <xdr:cNvPr id="340" name="n_2mainValue【公営住宅】&#10;一人当たり面積"/>
        <xdr:cNvSpPr txBox="1"/>
      </xdr:nvSpPr>
      <xdr:spPr>
        <a:xfrm>
          <a:off x="8515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12971</xdr:rowOff>
    </xdr:from>
    <xdr:ext cx="469744" cy="259045"/>
    <xdr:sp macro="" textlink="">
      <xdr:nvSpPr>
        <xdr:cNvPr id="341" name="n_3mainValue【公営住宅】&#10;一人当たり面積"/>
        <xdr:cNvSpPr txBox="1"/>
      </xdr:nvSpPr>
      <xdr:spPr>
        <a:xfrm>
          <a:off x="762642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397" name="楕円 396"/>
        <xdr:cNvSpPr/>
      </xdr:nvSpPr>
      <xdr:spPr>
        <a:xfrm>
          <a:off x="16268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170197</xdr:rowOff>
    </xdr:from>
    <xdr:ext cx="405111" cy="259045"/>
    <xdr:sp macro="" textlink="">
      <xdr:nvSpPr>
        <xdr:cNvPr id="398" name="【認定こども園・幼稚園・保育所】&#10;有形固定資産減価償却率該当値テキスト"/>
        <xdr:cNvSpPr txBox="1"/>
      </xdr:nvSpPr>
      <xdr:spPr>
        <a:xfrm>
          <a:off x="16357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399" name="楕円 398"/>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45720</xdr:rowOff>
    </xdr:to>
    <xdr:cxnSp macro="">
      <xdr:nvCxnSpPr>
        <xdr:cNvPr id="400" name="直線コネクタ 399"/>
        <xdr:cNvCxnSpPr/>
      </xdr:nvCxnSpPr>
      <xdr:spPr>
        <a:xfrm flipV="1">
          <a:off x="15481300" y="63703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401" name="楕円 400"/>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37</xdr:row>
      <xdr:rowOff>45720</xdr:rowOff>
    </xdr:to>
    <xdr:cxnSp macro="">
      <xdr:nvCxnSpPr>
        <xdr:cNvPr id="402" name="直線コネクタ 401"/>
        <xdr:cNvCxnSpPr/>
      </xdr:nvCxnSpPr>
      <xdr:spPr>
        <a:xfrm>
          <a:off x="14592300" y="63303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03" name="楕円 402"/>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37</xdr:row>
      <xdr:rowOff>26670</xdr:rowOff>
    </xdr:to>
    <xdr:cxnSp macro="">
      <xdr:nvCxnSpPr>
        <xdr:cNvPr id="404" name="直線コネクタ 403"/>
        <xdr:cNvCxnSpPr/>
      </xdr:nvCxnSpPr>
      <xdr:spPr>
        <a:xfrm flipV="1">
          <a:off x="13703300" y="6330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08" name="n_1main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409" name="n_2mainValue【認定こども園・幼稚園・保育所】&#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10" name="n_3main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37"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47" name="楕円 446"/>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89425</xdr:rowOff>
    </xdr:from>
    <xdr:ext cx="469744" cy="259045"/>
    <xdr:sp macro="" textlink="">
      <xdr:nvSpPr>
        <xdr:cNvPr id="448" name="【認定こども園・幼稚園・保育所】&#10;一人当たり面積該当値テキスト"/>
        <xdr:cNvSpPr txBox="1"/>
      </xdr:nvSpPr>
      <xdr:spPr>
        <a:xfrm>
          <a:off x="22199600"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49" name="楕円 448"/>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117348</xdr:rowOff>
    </xdr:to>
    <xdr:cxnSp macro="">
      <xdr:nvCxnSpPr>
        <xdr:cNvPr id="450" name="直線コネクタ 449"/>
        <xdr:cNvCxnSpPr/>
      </xdr:nvCxnSpPr>
      <xdr:spPr>
        <a:xfrm>
          <a:off x="21323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51" name="楕円 450"/>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40</xdr:row>
      <xdr:rowOff>121920</xdr:rowOff>
    </xdr:to>
    <xdr:cxnSp macro="">
      <xdr:nvCxnSpPr>
        <xdr:cNvPr id="452" name="直線コネクタ 451"/>
        <xdr:cNvCxnSpPr/>
      </xdr:nvCxnSpPr>
      <xdr:spPr>
        <a:xfrm flipV="1">
          <a:off x="20434300" y="6970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53" name="楕円 452"/>
        <xdr:cNvSpPr/>
      </xdr:nvSpPr>
      <xdr:spPr>
        <a:xfrm>
          <a:off x="19494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124206</xdr:rowOff>
    </xdr:to>
    <xdr:cxnSp macro="">
      <xdr:nvCxnSpPr>
        <xdr:cNvPr id="454" name="直線コネクタ 453"/>
        <xdr:cNvCxnSpPr/>
      </xdr:nvCxnSpPr>
      <xdr:spPr>
        <a:xfrm flipV="1">
          <a:off x="19545300" y="697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55"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57" name="n_3ave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8653</xdr:rowOff>
    </xdr:from>
    <xdr:ext cx="469744" cy="259045"/>
    <xdr:sp macro="" textlink="">
      <xdr:nvSpPr>
        <xdr:cNvPr id="458" name="n_1mainValue【認定こども園・幼稚園・保育所】&#10;一人当たり面積"/>
        <xdr:cNvSpPr txBox="1"/>
      </xdr:nvSpPr>
      <xdr:spPr>
        <a:xfrm>
          <a:off x="21075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17797</xdr:rowOff>
    </xdr:from>
    <xdr:ext cx="469744" cy="259045"/>
    <xdr:sp macro="" textlink="">
      <xdr:nvSpPr>
        <xdr:cNvPr id="459" name="n_2mainValue【認定こども園・幼稚園・保育所】&#10;一人当たり面積"/>
        <xdr:cNvSpPr txBox="1"/>
      </xdr:nvSpPr>
      <xdr:spPr>
        <a:xfrm>
          <a:off x="20199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20083</xdr:rowOff>
    </xdr:from>
    <xdr:ext cx="469744" cy="259045"/>
    <xdr:sp macro="" textlink="">
      <xdr:nvSpPr>
        <xdr:cNvPr id="460" name="n_3mainValue【認定こども園・幼稚園・保育所】&#10;一人当たり面積"/>
        <xdr:cNvSpPr txBox="1"/>
      </xdr:nvSpPr>
      <xdr:spPr>
        <a:xfrm>
          <a:off x="19310427"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90"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0" name="楕円 499"/>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01" name="【学校施設】&#10;有形固定資産減価償却率該当値テキスト"/>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02" name="楕円 501"/>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144780</xdr:rowOff>
    </xdr:to>
    <xdr:cxnSp macro="">
      <xdr:nvCxnSpPr>
        <xdr:cNvPr id="503" name="直線コネクタ 502"/>
        <xdr:cNvCxnSpPr/>
      </xdr:nvCxnSpPr>
      <xdr:spPr>
        <a:xfrm flipV="1">
          <a:off x="15481300" y="101955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04" name="楕円 503"/>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34290</xdr:rowOff>
    </xdr:to>
    <xdr:cxnSp macro="">
      <xdr:nvCxnSpPr>
        <xdr:cNvPr id="505" name="直線コネクタ 504"/>
        <xdr:cNvCxnSpPr/>
      </xdr:nvCxnSpPr>
      <xdr:spPr>
        <a:xfrm flipV="1">
          <a:off x="14592300" y="102603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06" name="楕円 505"/>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26670</xdr:rowOff>
    </xdr:from>
    <xdr:to>
      <xdr:col>76</xdr:col>
      <xdr:colOff>114300</xdr:colOff>
      <xdr:row>60</xdr:row>
      <xdr:rowOff>34290</xdr:rowOff>
    </xdr:to>
    <xdr:cxnSp macro="">
      <xdr:nvCxnSpPr>
        <xdr:cNvPr id="507" name="直線コネクタ 506"/>
        <xdr:cNvCxnSpPr/>
      </xdr:nvCxnSpPr>
      <xdr:spPr>
        <a:xfrm>
          <a:off x="13703300" y="10313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511" name="n_1mainValue【学校施設】&#10;有形固定資産減価償却率"/>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12" name="n_2mainValue【学校施設】&#10;有形固定資産減価償却率"/>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13" name="n_3main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xdr:rowOff>
    </xdr:from>
    <xdr:to>
      <xdr:col>116</xdr:col>
      <xdr:colOff>114300</xdr:colOff>
      <xdr:row>63</xdr:row>
      <xdr:rowOff>108712</xdr:rowOff>
    </xdr:to>
    <xdr:sp macro="" textlink="">
      <xdr:nvSpPr>
        <xdr:cNvPr id="553" name="楕円 552"/>
        <xdr:cNvSpPr/>
      </xdr:nvSpPr>
      <xdr:spPr>
        <a:xfrm>
          <a:off x="22110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29989</xdr:rowOff>
    </xdr:from>
    <xdr:ext cx="469744" cy="259045"/>
    <xdr:sp macro="" textlink="">
      <xdr:nvSpPr>
        <xdr:cNvPr id="554" name="【学校施設】&#10;一人当たり面積該当値テキスト"/>
        <xdr:cNvSpPr txBox="1"/>
      </xdr:nvSpPr>
      <xdr:spPr>
        <a:xfrm>
          <a:off x="22199600" y="10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xdr:rowOff>
    </xdr:from>
    <xdr:to>
      <xdr:col>112</xdr:col>
      <xdr:colOff>38100</xdr:colOff>
      <xdr:row>63</xdr:row>
      <xdr:rowOff>112903</xdr:rowOff>
    </xdr:to>
    <xdr:sp macro="" textlink="">
      <xdr:nvSpPr>
        <xdr:cNvPr id="555" name="楕円 554"/>
        <xdr:cNvSpPr/>
      </xdr:nvSpPr>
      <xdr:spPr>
        <a:xfrm>
          <a:off x="21272500" y="108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57912</xdr:rowOff>
    </xdr:from>
    <xdr:to>
      <xdr:col>116</xdr:col>
      <xdr:colOff>63500</xdr:colOff>
      <xdr:row>63</xdr:row>
      <xdr:rowOff>62103</xdr:rowOff>
    </xdr:to>
    <xdr:cxnSp macro="">
      <xdr:nvCxnSpPr>
        <xdr:cNvPr id="556" name="直線コネクタ 555"/>
        <xdr:cNvCxnSpPr/>
      </xdr:nvCxnSpPr>
      <xdr:spPr>
        <a:xfrm flipV="1">
          <a:off x="21323300" y="1085926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557" name="楕円 556"/>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62103</xdr:rowOff>
    </xdr:from>
    <xdr:to>
      <xdr:col>111</xdr:col>
      <xdr:colOff>177800</xdr:colOff>
      <xdr:row>63</xdr:row>
      <xdr:rowOff>66294</xdr:rowOff>
    </xdr:to>
    <xdr:cxnSp macro="">
      <xdr:nvCxnSpPr>
        <xdr:cNvPr id="558" name="直線コネクタ 557"/>
        <xdr:cNvCxnSpPr/>
      </xdr:nvCxnSpPr>
      <xdr:spPr>
        <a:xfrm flipV="1">
          <a:off x="20434300" y="1086345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21971</xdr:rowOff>
    </xdr:from>
    <xdr:to>
      <xdr:col>102</xdr:col>
      <xdr:colOff>165100</xdr:colOff>
      <xdr:row>63</xdr:row>
      <xdr:rowOff>123571</xdr:rowOff>
    </xdr:to>
    <xdr:sp macro="" textlink="">
      <xdr:nvSpPr>
        <xdr:cNvPr id="559" name="楕円 558"/>
        <xdr:cNvSpPr/>
      </xdr:nvSpPr>
      <xdr:spPr>
        <a:xfrm>
          <a:off x="19494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72771</xdr:rowOff>
    </xdr:to>
    <xdr:cxnSp macro="">
      <xdr:nvCxnSpPr>
        <xdr:cNvPr id="560" name="直線コネクタ 559"/>
        <xdr:cNvCxnSpPr/>
      </xdr:nvCxnSpPr>
      <xdr:spPr>
        <a:xfrm flipV="1">
          <a:off x="19545300" y="108676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129430</xdr:rowOff>
    </xdr:from>
    <xdr:ext cx="469744" cy="259045"/>
    <xdr:sp macro="" textlink="">
      <xdr:nvSpPr>
        <xdr:cNvPr id="564" name="n_1mainValue【学校施設】&#10;一人当たり面積"/>
        <xdr:cNvSpPr txBox="1"/>
      </xdr:nvSpPr>
      <xdr:spPr>
        <a:xfrm>
          <a:off x="21075727" y="105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133621</xdr:rowOff>
    </xdr:from>
    <xdr:ext cx="469744" cy="259045"/>
    <xdr:sp macro="" textlink="">
      <xdr:nvSpPr>
        <xdr:cNvPr id="565" name="n_2mainValue【学校施設】&#10;一人当たり面積"/>
        <xdr:cNvSpPr txBox="1"/>
      </xdr:nvSpPr>
      <xdr:spPr>
        <a:xfrm>
          <a:off x="20199427" y="105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140098</xdr:rowOff>
    </xdr:from>
    <xdr:ext cx="469744" cy="259045"/>
    <xdr:sp macro="" textlink="">
      <xdr:nvSpPr>
        <xdr:cNvPr id="566" name="n_3mainValue【学校施設】&#10;一人当たり面積"/>
        <xdr:cNvSpPr txBox="1"/>
      </xdr:nvSpPr>
      <xdr:spPr>
        <a:xfrm>
          <a:off x="19310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9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06" name="楕円 605"/>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607"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608" name="楕円 607"/>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34289</xdr:rowOff>
    </xdr:to>
    <xdr:cxnSp macro="">
      <xdr:nvCxnSpPr>
        <xdr:cNvPr id="609" name="直線コネクタ 608"/>
        <xdr:cNvCxnSpPr/>
      </xdr:nvCxnSpPr>
      <xdr:spPr>
        <a:xfrm>
          <a:off x="15481300" y="13910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10" name="楕円 609"/>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53339</xdr:rowOff>
    </xdr:to>
    <xdr:cxnSp macro="">
      <xdr:nvCxnSpPr>
        <xdr:cNvPr id="611" name="直線コネクタ 610"/>
        <xdr:cNvCxnSpPr/>
      </xdr:nvCxnSpPr>
      <xdr:spPr>
        <a:xfrm flipV="1">
          <a:off x="14592300" y="13910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40639</xdr:rowOff>
    </xdr:from>
    <xdr:to>
      <xdr:col>72</xdr:col>
      <xdr:colOff>38100</xdr:colOff>
      <xdr:row>81</xdr:row>
      <xdr:rowOff>142239</xdr:rowOff>
    </xdr:to>
    <xdr:sp macro="" textlink="">
      <xdr:nvSpPr>
        <xdr:cNvPr id="612" name="楕円 611"/>
        <xdr:cNvSpPr/>
      </xdr:nvSpPr>
      <xdr:spPr>
        <a:xfrm>
          <a:off x="13652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81</xdr:row>
      <xdr:rowOff>91439</xdr:rowOff>
    </xdr:to>
    <xdr:cxnSp macro="">
      <xdr:nvCxnSpPr>
        <xdr:cNvPr id="613" name="直線コネクタ 612"/>
        <xdr:cNvCxnSpPr/>
      </xdr:nvCxnSpPr>
      <xdr:spPr>
        <a:xfrm flipV="1">
          <a:off x="13703300" y="13940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1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1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16"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617" name="n_1mainValue【児童館】&#10;有形固定資産減価償却率"/>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18"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158766</xdr:rowOff>
    </xdr:from>
    <xdr:ext cx="405111" cy="259045"/>
    <xdr:sp macro="" textlink="">
      <xdr:nvSpPr>
        <xdr:cNvPr id="619" name="n_3mainValue【児童館】&#10;有形固定資産減価償却率"/>
        <xdr:cNvSpPr txBox="1"/>
      </xdr:nvSpPr>
      <xdr:spPr>
        <a:xfrm>
          <a:off x="13500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658" name="楕円 657"/>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659" name="【児童館】&#10;一人当たり面積該当値テキスト"/>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60" name="楕円 65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25400</xdr:rowOff>
    </xdr:to>
    <xdr:cxnSp macro="">
      <xdr:nvCxnSpPr>
        <xdr:cNvPr id="661" name="直線コネクタ 660"/>
        <xdr:cNvCxnSpPr/>
      </xdr:nvCxnSpPr>
      <xdr:spPr>
        <a:xfrm>
          <a:off x="21323300" y="1440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107950</xdr:rowOff>
    </xdr:from>
    <xdr:to>
      <xdr:col>107</xdr:col>
      <xdr:colOff>101600</xdr:colOff>
      <xdr:row>84</xdr:row>
      <xdr:rowOff>38100</xdr:rowOff>
    </xdr:to>
    <xdr:sp macro="" textlink="">
      <xdr:nvSpPr>
        <xdr:cNvPr id="662" name="楕円 661"/>
        <xdr:cNvSpPr/>
      </xdr:nvSpPr>
      <xdr:spPr>
        <a:xfrm>
          <a:off x="20383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158750</xdr:rowOff>
    </xdr:from>
    <xdr:to>
      <xdr:col>111</xdr:col>
      <xdr:colOff>177800</xdr:colOff>
      <xdr:row>84</xdr:row>
      <xdr:rowOff>0</xdr:rowOff>
    </xdr:to>
    <xdr:cxnSp macro="">
      <xdr:nvCxnSpPr>
        <xdr:cNvPr id="663" name="直線コネクタ 662"/>
        <xdr:cNvCxnSpPr/>
      </xdr:nvCxnSpPr>
      <xdr:spPr>
        <a:xfrm>
          <a:off x="20434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4" name="楕円 663"/>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158750</xdr:rowOff>
    </xdr:from>
    <xdr:to>
      <xdr:col>107</xdr:col>
      <xdr:colOff>50800</xdr:colOff>
      <xdr:row>84</xdr:row>
      <xdr:rowOff>0</xdr:rowOff>
    </xdr:to>
    <xdr:cxnSp macro="">
      <xdr:nvCxnSpPr>
        <xdr:cNvPr id="665" name="直線コネクタ 664"/>
        <xdr:cNvCxnSpPr/>
      </xdr:nvCxnSpPr>
      <xdr:spPr>
        <a:xfrm flipV="1">
          <a:off x="19545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69"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54627</xdr:rowOff>
    </xdr:from>
    <xdr:ext cx="469744" cy="259045"/>
    <xdr:sp macro="" textlink="">
      <xdr:nvSpPr>
        <xdr:cNvPr id="670" name="n_2mainValue【児童館】&#10;一人当たり面積"/>
        <xdr:cNvSpPr txBox="1"/>
      </xdr:nvSpPr>
      <xdr:spPr>
        <a:xfrm>
          <a:off x="201994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71"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709" name="楕円 708"/>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142003</xdr:rowOff>
    </xdr:from>
    <xdr:ext cx="405111" cy="259045"/>
    <xdr:sp macro="" textlink="">
      <xdr:nvSpPr>
        <xdr:cNvPr id="710" name="【公民館】&#10;有形固定資産減価償却率該当値テキスト"/>
        <xdr:cNvSpPr txBox="1"/>
      </xdr:nvSpPr>
      <xdr:spPr>
        <a:xfrm>
          <a:off x="16357600" y="1797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132842</xdr:rowOff>
    </xdr:from>
    <xdr:to>
      <xdr:col>81</xdr:col>
      <xdr:colOff>101600</xdr:colOff>
      <xdr:row>106</xdr:row>
      <xdr:rowOff>62992</xdr:rowOff>
    </xdr:to>
    <xdr:sp macro="" textlink="">
      <xdr:nvSpPr>
        <xdr:cNvPr id="711" name="楕円 710"/>
        <xdr:cNvSpPr/>
      </xdr:nvSpPr>
      <xdr:spPr>
        <a:xfrm>
          <a:off x="1543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169926</xdr:rowOff>
    </xdr:from>
    <xdr:to>
      <xdr:col>85</xdr:col>
      <xdr:colOff>127000</xdr:colOff>
      <xdr:row>106</xdr:row>
      <xdr:rowOff>12192</xdr:rowOff>
    </xdr:to>
    <xdr:cxnSp macro="">
      <xdr:nvCxnSpPr>
        <xdr:cNvPr id="712" name="直線コネクタ 711"/>
        <xdr:cNvCxnSpPr/>
      </xdr:nvCxnSpPr>
      <xdr:spPr>
        <a:xfrm flipV="1">
          <a:off x="15481300" y="18172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xdr:rowOff>
    </xdr:from>
    <xdr:to>
      <xdr:col>76</xdr:col>
      <xdr:colOff>165100</xdr:colOff>
      <xdr:row>106</xdr:row>
      <xdr:rowOff>101854</xdr:rowOff>
    </xdr:to>
    <xdr:sp macro="" textlink="">
      <xdr:nvSpPr>
        <xdr:cNvPr id="713" name="楕円 712"/>
        <xdr:cNvSpPr/>
      </xdr:nvSpPr>
      <xdr:spPr>
        <a:xfrm>
          <a:off x="14541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xdr:rowOff>
    </xdr:from>
    <xdr:to>
      <xdr:col>81</xdr:col>
      <xdr:colOff>50800</xdr:colOff>
      <xdr:row>106</xdr:row>
      <xdr:rowOff>51054</xdr:rowOff>
    </xdr:to>
    <xdr:cxnSp macro="">
      <xdr:nvCxnSpPr>
        <xdr:cNvPr id="714" name="直線コネクタ 713"/>
        <xdr:cNvCxnSpPr/>
      </xdr:nvCxnSpPr>
      <xdr:spPr>
        <a:xfrm flipV="1">
          <a:off x="14592300" y="181858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45974</xdr:rowOff>
    </xdr:from>
    <xdr:to>
      <xdr:col>72</xdr:col>
      <xdr:colOff>38100</xdr:colOff>
      <xdr:row>106</xdr:row>
      <xdr:rowOff>147574</xdr:rowOff>
    </xdr:to>
    <xdr:sp macro="" textlink="">
      <xdr:nvSpPr>
        <xdr:cNvPr id="715" name="楕円 714"/>
        <xdr:cNvSpPr/>
      </xdr:nvSpPr>
      <xdr:spPr>
        <a:xfrm>
          <a:off x="1365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51054</xdr:rowOff>
    </xdr:from>
    <xdr:to>
      <xdr:col>76</xdr:col>
      <xdr:colOff>114300</xdr:colOff>
      <xdr:row>106</xdr:row>
      <xdr:rowOff>96774</xdr:rowOff>
    </xdr:to>
    <xdr:cxnSp macro="">
      <xdr:nvCxnSpPr>
        <xdr:cNvPr id="716" name="直線コネクタ 715"/>
        <xdr:cNvCxnSpPr/>
      </xdr:nvCxnSpPr>
      <xdr:spPr>
        <a:xfrm flipV="1">
          <a:off x="13703300" y="18224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79519</xdr:rowOff>
    </xdr:from>
    <xdr:ext cx="405111" cy="259045"/>
    <xdr:sp macro="" textlink="">
      <xdr:nvSpPr>
        <xdr:cNvPr id="720" name="n_1mainValue【公民館】&#10;有形固定資産減価償却率"/>
        <xdr:cNvSpPr txBox="1"/>
      </xdr:nvSpPr>
      <xdr:spPr>
        <a:xfrm>
          <a:off x="15266044" y="1791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118381</xdr:rowOff>
    </xdr:from>
    <xdr:ext cx="405111" cy="259045"/>
    <xdr:sp macro="" textlink="">
      <xdr:nvSpPr>
        <xdr:cNvPr id="721" name="n_2mainValue【公民館】&#10;有形固定資産減価償却率"/>
        <xdr:cNvSpPr txBox="1"/>
      </xdr:nvSpPr>
      <xdr:spPr>
        <a:xfrm>
          <a:off x="14389744" y="1794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164101</xdr:rowOff>
    </xdr:from>
    <xdr:ext cx="405111" cy="259045"/>
    <xdr:sp macro="" textlink="">
      <xdr:nvSpPr>
        <xdr:cNvPr id="722" name="n_3mainValue【公民館】&#10;有形固定資産減価償却率"/>
        <xdr:cNvSpPr txBox="1"/>
      </xdr:nvSpPr>
      <xdr:spPr>
        <a:xfrm>
          <a:off x="13500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1"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86361</xdr:rowOff>
    </xdr:from>
    <xdr:to>
      <xdr:col>116</xdr:col>
      <xdr:colOff>114300</xdr:colOff>
      <xdr:row>103</xdr:row>
      <xdr:rowOff>16511</xdr:rowOff>
    </xdr:to>
    <xdr:sp macro="" textlink="">
      <xdr:nvSpPr>
        <xdr:cNvPr id="761" name="楕円 760"/>
        <xdr:cNvSpPr/>
      </xdr:nvSpPr>
      <xdr:spPr>
        <a:xfrm>
          <a:off x="22110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109238</xdr:rowOff>
    </xdr:from>
    <xdr:ext cx="469744" cy="259045"/>
    <xdr:sp macro="" textlink="">
      <xdr:nvSpPr>
        <xdr:cNvPr id="762" name="【公民館】&#10;一人当たり面積該当値テキスト"/>
        <xdr:cNvSpPr txBox="1"/>
      </xdr:nvSpPr>
      <xdr:spPr>
        <a:xfrm>
          <a:off x="22199600"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86361</xdr:rowOff>
    </xdr:from>
    <xdr:to>
      <xdr:col>112</xdr:col>
      <xdr:colOff>38100</xdr:colOff>
      <xdr:row>103</xdr:row>
      <xdr:rowOff>16511</xdr:rowOff>
    </xdr:to>
    <xdr:sp macro="" textlink="">
      <xdr:nvSpPr>
        <xdr:cNvPr id="763" name="楕円 762"/>
        <xdr:cNvSpPr/>
      </xdr:nvSpPr>
      <xdr:spPr>
        <a:xfrm>
          <a:off x="21272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137161</xdr:rowOff>
    </xdr:from>
    <xdr:to>
      <xdr:col>116</xdr:col>
      <xdr:colOff>63500</xdr:colOff>
      <xdr:row>102</xdr:row>
      <xdr:rowOff>137161</xdr:rowOff>
    </xdr:to>
    <xdr:cxnSp macro="">
      <xdr:nvCxnSpPr>
        <xdr:cNvPr id="764" name="直線コネクタ 763"/>
        <xdr:cNvCxnSpPr/>
      </xdr:nvCxnSpPr>
      <xdr:spPr>
        <a:xfrm>
          <a:off x="21323300" y="1762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765" name="楕円 764"/>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137161</xdr:rowOff>
    </xdr:from>
    <xdr:to>
      <xdr:col>111</xdr:col>
      <xdr:colOff>177800</xdr:colOff>
      <xdr:row>102</xdr:row>
      <xdr:rowOff>144780</xdr:rowOff>
    </xdr:to>
    <xdr:cxnSp macro="">
      <xdr:nvCxnSpPr>
        <xdr:cNvPr id="766" name="直線コネクタ 765"/>
        <xdr:cNvCxnSpPr/>
      </xdr:nvCxnSpPr>
      <xdr:spPr>
        <a:xfrm flipV="1">
          <a:off x="20434300" y="1762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767" name="楕円 766"/>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144780</xdr:rowOff>
    </xdr:to>
    <xdr:cxnSp macro="">
      <xdr:nvCxnSpPr>
        <xdr:cNvPr id="768" name="直線コネクタ 767"/>
        <xdr:cNvCxnSpPr/>
      </xdr:nvCxnSpPr>
      <xdr:spPr>
        <a:xfrm>
          <a:off x="19545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69"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70"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33038</xdr:rowOff>
    </xdr:from>
    <xdr:ext cx="469744" cy="259045"/>
    <xdr:sp macro="" textlink="">
      <xdr:nvSpPr>
        <xdr:cNvPr id="772" name="n_1mainValue【公民館】&#10;一人当たり面積"/>
        <xdr:cNvSpPr txBox="1"/>
      </xdr:nvSpPr>
      <xdr:spPr>
        <a:xfrm>
          <a:off x="210757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773" name="n_2mainValue【公民館】&#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774" name="n_3mainValue【公民館】&#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道路台帳整備前に築造された路線は、取得日（減価償却開始日）が不明であったため昭和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年を一律設定している。このため、有形固定資産減価償却率の分析（活用）には注意が必要である。市民一人当たり延長は類似団体内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位であるが、道路の性質上廃止や統廃合は困難であり、今後長寿命化や効率的な維持補修のあり方について検討が必要である。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年度は県施工の道路工事が完成し、市に移管されたこと等により、道路は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億円増加し、有形固定資産償却率が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旧皐月保育園の解体工事完了、豊栄保育園の耐震工事竣工により、有形固定資産減価償却率は、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％の増加に収まった。依然として類似団体平均より高い水準にある。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安茂里児童センターの耐震補強工事竣工及び築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年以上の真島児童館の解体工事が完了したことにより、有形固定資産減価償却率がわずかだが改善した。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378,025
374,226
834.81
148,450,320
143,639,532
2,216,345
88,211,966
151,165,166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2" name="楕円 71"/>
        <xdr:cNvSpPr/>
      </xdr:nvSpPr>
      <xdr:spPr>
        <a:xfrm>
          <a:off x="4584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152780</xdr:rowOff>
    </xdr:from>
    <xdr:ext cx="405111" cy="259045"/>
    <xdr:sp macro="" textlink="">
      <xdr:nvSpPr>
        <xdr:cNvPr id="73" name="【図書館】&#10;有形固定資産減価償却率該当値テキスト"/>
        <xdr:cNvSpPr txBox="1"/>
      </xdr:nvSpPr>
      <xdr:spPr>
        <a:xfrm>
          <a:off x="4673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164193</xdr:rowOff>
    </xdr:from>
    <xdr:to>
      <xdr:col>20</xdr:col>
      <xdr:colOff>38100</xdr:colOff>
      <xdr:row>35</xdr:row>
      <xdr:rowOff>94343</xdr:rowOff>
    </xdr:to>
    <xdr:sp macro="" textlink="">
      <xdr:nvSpPr>
        <xdr:cNvPr id="74" name="楕円 73"/>
        <xdr:cNvSpPr/>
      </xdr:nvSpPr>
      <xdr:spPr>
        <a:xfrm>
          <a:off x="3746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43543</xdr:rowOff>
    </xdr:to>
    <xdr:cxnSp macro="">
      <xdr:nvCxnSpPr>
        <xdr:cNvPr id="75" name="直線コネクタ 74"/>
        <xdr:cNvCxnSpPr/>
      </xdr:nvCxnSpPr>
      <xdr:spPr>
        <a:xfrm flipV="1">
          <a:off x="3797300" y="60100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27033</xdr:rowOff>
    </xdr:from>
    <xdr:to>
      <xdr:col>15</xdr:col>
      <xdr:colOff>101600</xdr:colOff>
      <xdr:row>35</xdr:row>
      <xdr:rowOff>128633</xdr:rowOff>
    </xdr:to>
    <xdr:sp macro="" textlink="">
      <xdr:nvSpPr>
        <xdr:cNvPr id="76" name="楕円 75"/>
        <xdr:cNvSpPr/>
      </xdr:nvSpPr>
      <xdr:spPr>
        <a:xfrm>
          <a:off x="2857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43543</xdr:rowOff>
    </xdr:from>
    <xdr:to>
      <xdr:col>19</xdr:col>
      <xdr:colOff>177800</xdr:colOff>
      <xdr:row>35</xdr:row>
      <xdr:rowOff>77833</xdr:rowOff>
    </xdr:to>
    <xdr:cxnSp macro="">
      <xdr:nvCxnSpPr>
        <xdr:cNvPr id="77" name="直線コネクタ 76"/>
        <xdr:cNvCxnSpPr/>
      </xdr:nvCxnSpPr>
      <xdr:spPr>
        <a:xfrm flipV="1">
          <a:off x="2908300" y="60442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61323</xdr:rowOff>
    </xdr:from>
    <xdr:to>
      <xdr:col>10</xdr:col>
      <xdr:colOff>165100</xdr:colOff>
      <xdr:row>35</xdr:row>
      <xdr:rowOff>162923</xdr:rowOff>
    </xdr:to>
    <xdr:sp macro="" textlink="">
      <xdr:nvSpPr>
        <xdr:cNvPr id="78" name="楕円 77"/>
        <xdr:cNvSpPr/>
      </xdr:nvSpPr>
      <xdr:spPr>
        <a:xfrm>
          <a:off x="1968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77833</xdr:rowOff>
    </xdr:from>
    <xdr:to>
      <xdr:col>15</xdr:col>
      <xdr:colOff>50800</xdr:colOff>
      <xdr:row>35</xdr:row>
      <xdr:rowOff>112123</xdr:rowOff>
    </xdr:to>
    <xdr:cxnSp macro="">
      <xdr:nvCxnSpPr>
        <xdr:cNvPr id="79" name="直線コネクタ 78"/>
        <xdr:cNvCxnSpPr/>
      </xdr:nvCxnSpPr>
      <xdr:spPr>
        <a:xfrm flipV="1">
          <a:off x="2019300" y="60785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110870</xdr:rowOff>
    </xdr:from>
    <xdr:ext cx="405111" cy="259045"/>
    <xdr:sp macro="" textlink="">
      <xdr:nvSpPr>
        <xdr:cNvPr id="83" name="n_1mainValue【図書館】&#10;有形固定資産減価償却率"/>
        <xdr:cNvSpPr txBox="1"/>
      </xdr:nvSpPr>
      <xdr:spPr>
        <a:xfrm>
          <a:off x="3582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145160</xdr:rowOff>
    </xdr:from>
    <xdr:ext cx="405111" cy="259045"/>
    <xdr:sp macro="" textlink="">
      <xdr:nvSpPr>
        <xdr:cNvPr id="84" name="n_2mainValue【図書館】&#10;有形固定資産減価償却率"/>
        <xdr:cNvSpPr txBox="1"/>
      </xdr:nvSpPr>
      <xdr:spPr>
        <a:xfrm>
          <a:off x="2705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8000</xdr:rowOff>
    </xdr:from>
    <xdr:ext cx="405111" cy="259045"/>
    <xdr:sp macro="" textlink="">
      <xdr:nvSpPr>
        <xdr:cNvPr id="85" name="n_3mainValue【図書館】&#10;有形固定資産減価償却率"/>
        <xdr:cNvSpPr txBox="1"/>
      </xdr:nvSpPr>
      <xdr:spPr>
        <a:xfrm>
          <a:off x="18167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4" name="楕円 123"/>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5"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6" name="楕円 125"/>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7" name="直線コネクタ 126"/>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8" name="楕円 127"/>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9" name="直線コネクタ 128"/>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0" name="楕円 129"/>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1" name="直線コネクタ 130"/>
        <xdr:cNvCxnSpPr/>
      </xdr:nvCxnSpPr>
      <xdr:spPr>
        <a:xfrm>
          <a:off x="7861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5"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6"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37"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楕円 174"/>
        <xdr:cNvSpPr/>
      </xdr:nvSpPr>
      <xdr:spPr>
        <a:xfrm>
          <a:off x="4584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80789</xdr:rowOff>
    </xdr:from>
    <xdr:ext cx="405111" cy="259045"/>
    <xdr:sp macro="" textlink="">
      <xdr:nvSpPr>
        <xdr:cNvPr id="176" name="【体育館・プール】&#10;有形固定資産減価償却率該当値テキスト"/>
        <xdr:cNvSpPr txBox="1"/>
      </xdr:nvSpPr>
      <xdr:spPr>
        <a:xfrm>
          <a:off x="46736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22352</xdr:rowOff>
    </xdr:from>
    <xdr:to>
      <xdr:col>20</xdr:col>
      <xdr:colOff>38100</xdr:colOff>
      <xdr:row>60</xdr:row>
      <xdr:rowOff>123952</xdr:rowOff>
    </xdr:to>
    <xdr:sp macro="" textlink="">
      <xdr:nvSpPr>
        <xdr:cNvPr id="177" name="楕円 176"/>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153162</xdr:rowOff>
    </xdr:from>
    <xdr:to>
      <xdr:col>24</xdr:col>
      <xdr:colOff>63500</xdr:colOff>
      <xdr:row>60</xdr:row>
      <xdr:rowOff>73152</xdr:rowOff>
    </xdr:to>
    <xdr:cxnSp macro="">
      <xdr:nvCxnSpPr>
        <xdr:cNvPr id="178" name="直線コネクタ 177"/>
        <xdr:cNvCxnSpPr/>
      </xdr:nvCxnSpPr>
      <xdr:spPr>
        <a:xfrm flipV="1">
          <a:off x="3797300" y="102687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65786</xdr:rowOff>
    </xdr:from>
    <xdr:to>
      <xdr:col>15</xdr:col>
      <xdr:colOff>101600</xdr:colOff>
      <xdr:row>59</xdr:row>
      <xdr:rowOff>167386</xdr:rowOff>
    </xdr:to>
    <xdr:sp macro="" textlink="">
      <xdr:nvSpPr>
        <xdr:cNvPr id="179" name="楕円 178"/>
        <xdr:cNvSpPr/>
      </xdr:nvSpPr>
      <xdr:spPr>
        <a:xfrm>
          <a:off x="2857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116586</xdr:rowOff>
    </xdr:from>
    <xdr:to>
      <xdr:col>19</xdr:col>
      <xdr:colOff>177800</xdr:colOff>
      <xdr:row>60</xdr:row>
      <xdr:rowOff>73152</xdr:rowOff>
    </xdr:to>
    <xdr:cxnSp macro="">
      <xdr:nvCxnSpPr>
        <xdr:cNvPr id="180" name="直線コネクタ 179"/>
        <xdr:cNvCxnSpPr/>
      </xdr:nvCxnSpPr>
      <xdr:spPr>
        <a:xfrm>
          <a:off x="2908300" y="102321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81788</xdr:rowOff>
    </xdr:from>
    <xdr:to>
      <xdr:col>10</xdr:col>
      <xdr:colOff>165100</xdr:colOff>
      <xdr:row>60</xdr:row>
      <xdr:rowOff>11938</xdr:rowOff>
    </xdr:to>
    <xdr:sp macro="" textlink="">
      <xdr:nvSpPr>
        <xdr:cNvPr id="181" name="楕円 180"/>
        <xdr:cNvSpPr/>
      </xdr:nvSpPr>
      <xdr:spPr>
        <a:xfrm>
          <a:off x="1968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116586</xdr:rowOff>
    </xdr:from>
    <xdr:to>
      <xdr:col>15</xdr:col>
      <xdr:colOff>50800</xdr:colOff>
      <xdr:row>59</xdr:row>
      <xdr:rowOff>132588</xdr:rowOff>
    </xdr:to>
    <xdr:cxnSp macro="">
      <xdr:nvCxnSpPr>
        <xdr:cNvPr id="182" name="直線コネクタ 181"/>
        <xdr:cNvCxnSpPr/>
      </xdr:nvCxnSpPr>
      <xdr:spPr>
        <a:xfrm flipV="1">
          <a:off x="2019300" y="102321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115079</xdr:rowOff>
    </xdr:from>
    <xdr:ext cx="405111" cy="259045"/>
    <xdr:sp macro="" textlink="">
      <xdr:nvSpPr>
        <xdr:cNvPr id="186" name="n_1main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87" name="n_2mainValue【体育館・プール】&#10;有形固定資産減価償却率"/>
        <xdr:cNvSpPr txBox="1"/>
      </xdr:nvSpPr>
      <xdr:spPr>
        <a:xfrm>
          <a:off x="2705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3065</xdr:rowOff>
    </xdr:from>
    <xdr:ext cx="405111" cy="259045"/>
    <xdr:sp macro="" textlink="">
      <xdr:nvSpPr>
        <xdr:cNvPr id="188" name="n_3mainValue【体育館・プール】&#10;有形固定資産減価償却率"/>
        <xdr:cNvSpPr txBox="1"/>
      </xdr:nvSpPr>
      <xdr:spPr>
        <a:xfrm>
          <a:off x="1816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7" name="楕円 226"/>
        <xdr:cNvSpPr/>
      </xdr:nvSpPr>
      <xdr:spPr>
        <a:xfrm>
          <a:off x="104267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45737</xdr:rowOff>
    </xdr:from>
    <xdr:ext cx="469744" cy="259045"/>
    <xdr:sp macro="" textlink="">
      <xdr:nvSpPr>
        <xdr:cNvPr id="228" name="【体育館・プール】&#10;一人当たり面積該当値テキスト"/>
        <xdr:cNvSpPr txBox="1"/>
      </xdr:nvSpPr>
      <xdr:spPr>
        <a:xfrm>
          <a:off x="1051560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26670</xdr:rowOff>
    </xdr:from>
    <xdr:to>
      <xdr:col>50</xdr:col>
      <xdr:colOff>165100</xdr:colOff>
      <xdr:row>62</xdr:row>
      <xdr:rowOff>128270</xdr:rowOff>
    </xdr:to>
    <xdr:sp macro="" textlink="">
      <xdr:nvSpPr>
        <xdr:cNvPr id="229" name="楕円 228"/>
        <xdr:cNvSpPr/>
      </xdr:nvSpPr>
      <xdr:spPr>
        <a:xfrm>
          <a:off x="9588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73660</xdr:rowOff>
    </xdr:from>
    <xdr:to>
      <xdr:col>55</xdr:col>
      <xdr:colOff>0</xdr:colOff>
      <xdr:row>62</xdr:row>
      <xdr:rowOff>77470</xdr:rowOff>
    </xdr:to>
    <xdr:cxnSp macro="">
      <xdr:nvCxnSpPr>
        <xdr:cNvPr id="230" name="直線コネクタ 229"/>
        <xdr:cNvCxnSpPr/>
      </xdr:nvCxnSpPr>
      <xdr:spPr>
        <a:xfrm flipV="1">
          <a:off x="9639300" y="10703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1" name="楕円 230"/>
        <xdr:cNvSpPr/>
      </xdr:nvSpPr>
      <xdr:spPr>
        <a:xfrm>
          <a:off x="8699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77470</xdr:rowOff>
    </xdr:from>
    <xdr:to>
      <xdr:col>50</xdr:col>
      <xdr:colOff>114300</xdr:colOff>
      <xdr:row>62</xdr:row>
      <xdr:rowOff>113030</xdr:rowOff>
    </xdr:to>
    <xdr:cxnSp macro="">
      <xdr:nvCxnSpPr>
        <xdr:cNvPr id="232" name="直線コネクタ 231"/>
        <xdr:cNvCxnSpPr/>
      </xdr:nvCxnSpPr>
      <xdr:spPr>
        <a:xfrm flipV="1">
          <a:off x="8750300" y="1070737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233" name="楕円 232"/>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113030</xdr:rowOff>
    </xdr:from>
    <xdr:to>
      <xdr:col>45</xdr:col>
      <xdr:colOff>177800</xdr:colOff>
      <xdr:row>62</xdr:row>
      <xdr:rowOff>123190</xdr:rowOff>
    </xdr:to>
    <xdr:cxnSp macro="">
      <xdr:nvCxnSpPr>
        <xdr:cNvPr id="234" name="直線コネクタ 233"/>
        <xdr:cNvCxnSpPr/>
      </xdr:nvCxnSpPr>
      <xdr:spPr>
        <a:xfrm flipV="1">
          <a:off x="7861300" y="107429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35"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144797</xdr:rowOff>
    </xdr:from>
    <xdr:ext cx="469744" cy="259045"/>
    <xdr:sp macro="" textlink="">
      <xdr:nvSpPr>
        <xdr:cNvPr id="238" name="n_1mainValue【体育館・プール】&#10;一人当たり面積"/>
        <xdr:cNvSpPr txBox="1"/>
      </xdr:nvSpPr>
      <xdr:spPr>
        <a:xfrm>
          <a:off x="93917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39" name="n_2main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0" name="n_3main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80" name="楕円 279"/>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81" name="【福祉施設】&#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282" name="楕円 281"/>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131445</xdr:rowOff>
    </xdr:to>
    <xdr:cxnSp macro="">
      <xdr:nvCxnSpPr>
        <xdr:cNvPr id="283" name="直線コネクタ 282"/>
        <xdr:cNvCxnSpPr/>
      </xdr:nvCxnSpPr>
      <xdr:spPr>
        <a:xfrm flipV="1">
          <a:off x="3797300" y="139884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84" name="楕円 283"/>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285" name="直線コネクタ 284"/>
        <xdr:cNvCxnSpPr/>
      </xdr:nvCxnSpPr>
      <xdr:spPr>
        <a:xfrm flipV="1">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86" name="楕円 285"/>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34289</xdr:rowOff>
    </xdr:to>
    <xdr:cxnSp macro="">
      <xdr:nvCxnSpPr>
        <xdr:cNvPr id="287" name="直線コネクタ 286"/>
        <xdr:cNvCxnSpPr/>
      </xdr:nvCxnSpPr>
      <xdr:spPr>
        <a:xfrm flipV="1">
          <a:off x="2019300" y="14056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291" name="n_1main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292" name="n_2mainValue【福祉施設】&#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3" name="n_3main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10161</xdr:rowOff>
    </xdr:from>
    <xdr:to>
      <xdr:col>55</xdr:col>
      <xdr:colOff>50800</xdr:colOff>
      <xdr:row>82</xdr:row>
      <xdr:rowOff>111761</xdr:rowOff>
    </xdr:to>
    <xdr:sp macro="" textlink="">
      <xdr:nvSpPr>
        <xdr:cNvPr id="332" name="楕円 331"/>
        <xdr:cNvSpPr/>
      </xdr:nvSpPr>
      <xdr:spPr>
        <a:xfrm>
          <a:off x="10426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33038</xdr:rowOff>
    </xdr:from>
    <xdr:ext cx="469744" cy="259045"/>
    <xdr:sp macro="" textlink="">
      <xdr:nvSpPr>
        <xdr:cNvPr id="333" name="【福祉施設】&#10;一人当たり面積該当値テキスト"/>
        <xdr:cNvSpPr txBox="1"/>
      </xdr:nvSpPr>
      <xdr:spPr>
        <a:xfrm>
          <a:off x="10515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17780</xdr:rowOff>
    </xdr:from>
    <xdr:to>
      <xdr:col>50</xdr:col>
      <xdr:colOff>165100</xdr:colOff>
      <xdr:row>82</xdr:row>
      <xdr:rowOff>119380</xdr:rowOff>
    </xdr:to>
    <xdr:sp macro="" textlink="">
      <xdr:nvSpPr>
        <xdr:cNvPr id="334" name="楕円 333"/>
        <xdr:cNvSpPr/>
      </xdr:nvSpPr>
      <xdr:spPr>
        <a:xfrm>
          <a:off x="958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60961</xdr:rowOff>
    </xdr:from>
    <xdr:to>
      <xdr:col>55</xdr:col>
      <xdr:colOff>0</xdr:colOff>
      <xdr:row>82</xdr:row>
      <xdr:rowOff>68580</xdr:rowOff>
    </xdr:to>
    <xdr:cxnSp macro="">
      <xdr:nvCxnSpPr>
        <xdr:cNvPr id="335" name="直線コネクタ 334"/>
        <xdr:cNvCxnSpPr/>
      </xdr:nvCxnSpPr>
      <xdr:spPr>
        <a:xfrm flipV="1">
          <a:off x="9639300" y="14119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17780</xdr:rowOff>
    </xdr:from>
    <xdr:to>
      <xdr:col>46</xdr:col>
      <xdr:colOff>38100</xdr:colOff>
      <xdr:row>82</xdr:row>
      <xdr:rowOff>119380</xdr:rowOff>
    </xdr:to>
    <xdr:sp macro="" textlink="">
      <xdr:nvSpPr>
        <xdr:cNvPr id="336" name="楕円 335"/>
        <xdr:cNvSpPr/>
      </xdr:nvSpPr>
      <xdr:spPr>
        <a:xfrm>
          <a:off x="869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68580</xdr:rowOff>
    </xdr:from>
    <xdr:to>
      <xdr:col>50</xdr:col>
      <xdr:colOff>114300</xdr:colOff>
      <xdr:row>82</xdr:row>
      <xdr:rowOff>68580</xdr:rowOff>
    </xdr:to>
    <xdr:cxnSp macro="">
      <xdr:nvCxnSpPr>
        <xdr:cNvPr id="337" name="直線コネクタ 336"/>
        <xdr:cNvCxnSpPr/>
      </xdr:nvCxnSpPr>
      <xdr:spPr>
        <a:xfrm>
          <a:off x="8750300" y="1412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38" name="楕円 337"/>
        <xdr:cNvSpPr/>
      </xdr:nvSpPr>
      <xdr:spPr>
        <a:xfrm>
          <a:off x="781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68580</xdr:rowOff>
    </xdr:from>
    <xdr:to>
      <xdr:col>45</xdr:col>
      <xdr:colOff>177800</xdr:colOff>
      <xdr:row>82</xdr:row>
      <xdr:rowOff>76200</xdr:rowOff>
    </xdr:to>
    <xdr:cxnSp macro="">
      <xdr:nvCxnSpPr>
        <xdr:cNvPr id="339" name="直線コネクタ 338"/>
        <xdr:cNvCxnSpPr/>
      </xdr:nvCxnSpPr>
      <xdr:spPr>
        <a:xfrm flipV="1">
          <a:off x="7861300" y="1412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135907</xdr:rowOff>
    </xdr:from>
    <xdr:ext cx="469744" cy="259045"/>
    <xdr:sp macro="" textlink="">
      <xdr:nvSpPr>
        <xdr:cNvPr id="343" name="n_1mainValue【福祉施設】&#10;一人当たり面積"/>
        <xdr:cNvSpPr txBox="1"/>
      </xdr:nvSpPr>
      <xdr:spPr>
        <a:xfrm>
          <a:off x="9391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135907</xdr:rowOff>
    </xdr:from>
    <xdr:ext cx="469744" cy="259045"/>
    <xdr:sp macro="" textlink="">
      <xdr:nvSpPr>
        <xdr:cNvPr id="344" name="n_2mainValue【福祉施設】&#10;一人当たり面積"/>
        <xdr:cNvSpPr txBox="1"/>
      </xdr:nvSpPr>
      <xdr:spPr>
        <a:xfrm>
          <a:off x="8515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45" name="n_3main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76"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157662</xdr:rowOff>
    </xdr:from>
    <xdr:to>
      <xdr:col>24</xdr:col>
      <xdr:colOff>114300</xdr:colOff>
      <xdr:row>106</xdr:row>
      <xdr:rowOff>87812</xdr:rowOff>
    </xdr:to>
    <xdr:sp macro="" textlink="">
      <xdr:nvSpPr>
        <xdr:cNvPr id="386" name="楕円 385"/>
        <xdr:cNvSpPr/>
      </xdr:nvSpPr>
      <xdr:spPr>
        <a:xfrm>
          <a:off x="4584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136089</xdr:rowOff>
    </xdr:from>
    <xdr:ext cx="405111" cy="259045"/>
    <xdr:sp macro="" textlink="">
      <xdr:nvSpPr>
        <xdr:cNvPr id="387" name="【市民会館】&#10;有形固定資産減価償却率該当値テキスト"/>
        <xdr:cNvSpPr txBox="1"/>
      </xdr:nvSpPr>
      <xdr:spPr>
        <a:xfrm>
          <a:off x="4673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31931</xdr:rowOff>
    </xdr:from>
    <xdr:to>
      <xdr:col>20</xdr:col>
      <xdr:colOff>38100</xdr:colOff>
      <xdr:row>106</xdr:row>
      <xdr:rowOff>133531</xdr:rowOff>
    </xdr:to>
    <xdr:sp macro="" textlink="">
      <xdr:nvSpPr>
        <xdr:cNvPr id="388" name="楕円 387"/>
        <xdr:cNvSpPr/>
      </xdr:nvSpPr>
      <xdr:spPr>
        <a:xfrm>
          <a:off x="3746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37012</xdr:rowOff>
    </xdr:from>
    <xdr:to>
      <xdr:col>24</xdr:col>
      <xdr:colOff>63500</xdr:colOff>
      <xdr:row>106</xdr:row>
      <xdr:rowOff>82731</xdr:rowOff>
    </xdr:to>
    <xdr:cxnSp macro="">
      <xdr:nvCxnSpPr>
        <xdr:cNvPr id="389" name="直線コネクタ 388"/>
        <xdr:cNvCxnSpPr/>
      </xdr:nvCxnSpPr>
      <xdr:spPr>
        <a:xfrm flipV="1">
          <a:off x="3797300" y="18210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390" name="楕円 389"/>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82731</xdr:rowOff>
    </xdr:from>
    <xdr:to>
      <xdr:col>19</xdr:col>
      <xdr:colOff>177800</xdr:colOff>
      <xdr:row>106</xdr:row>
      <xdr:rowOff>87630</xdr:rowOff>
    </xdr:to>
    <xdr:cxnSp macro="">
      <xdr:nvCxnSpPr>
        <xdr:cNvPr id="391" name="直線コネクタ 390"/>
        <xdr:cNvCxnSpPr/>
      </xdr:nvCxnSpPr>
      <xdr:spPr>
        <a:xfrm flipV="1">
          <a:off x="2908300" y="182564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392" name="楕円 391"/>
        <xdr:cNvSpPr/>
      </xdr:nvSpPr>
      <xdr:spPr>
        <a:xfrm>
          <a:off x="1968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138249</xdr:rowOff>
    </xdr:to>
    <xdr:cxnSp macro="">
      <xdr:nvCxnSpPr>
        <xdr:cNvPr id="393" name="直線コネクタ 392"/>
        <xdr:cNvCxnSpPr/>
      </xdr:nvCxnSpPr>
      <xdr:spPr>
        <a:xfrm flipV="1">
          <a:off x="2019300" y="1826133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9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9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9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124658</xdr:rowOff>
    </xdr:from>
    <xdr:ext cx="405111" cy="259045"/>
    <xdr:sp macro="" textlink="">
      <xdr:nvSpPr>
        <xdr:cNvPr id="397" name="n_1mainValue【市民会館】&#10;有形固定資産減価償却率"/>
        <xdr:cNvSpPr txBox="1"/>
      </xdr:nvSpPr>
      <xdr:spPr>
        <a:xfrm>
          <a:off x="3582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98" name="n_2mainValue【市民会館】&#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399" name="n_3mainValue【市民会館】&#10;有形固定資産減価償却率"/>
        <xdr:cNvSpPr txBox="1"/>
      </xdr:nvSpPr>
      <xdr:spPr>
        <a:xfrm>
          <a:off x="1816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168275</xdr:rowOff>
    </xdr:from>
    <xdr:to>
      <xdr:col>55</xdr:col>
      <xdr:colOff>50800</xdr:colOff>
      <xdr:row>105</xdr:row>
      <xdr:rowOff>98425</xdr:rowOff>
    </xdr:to>
    <xdr:sp macro="" textlink="">
      <xdr:nvSpPr>
        <xdr:cNvPr id="434" name="楕円 433"/>
        <xdr:cNvSpPr/>
      </xdr:nvSpPr>
      <xdr:spPr>
        <a:xfrm>
          <a:off x="10426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19702</xdr:rowOff>
    </xdr:from>
    <xdr:ext cx="469744" cy="259045"/>
    <xdr:sp macro="" textlink="">
      <xdr:nvSpPr>
        <xdr:cNvPr id="435" name="【市民会館】&#10;一人当たり面積該当値テキスト"/>
        <xdr:cNvSpPr txBox="1"/>
      </xdr:nvSpPr>
      <xdr:spPr>
        <a:xfrm>
          <a:off x="10515600"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36" name="楕円 435"/>
        <xdr:cNvSpPr/>
      </xdr:nvSpPr>
      <xdr:spPr>
        <a:xfrm>
          <a:off x="958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47625</xdr:rowOff>
    </xdr:to>
    <xdr:cxnSp macro="">
      <xdr:nvCxnSpPr>
        <xdr:cNvPr id="437" name="直線コネクタ 436"/>
        <xdr:cNvCxnSpPr/>
      </xdr:nvCxnSpPr>
      <xdr:spPr>
        <a:xfrm>
          <a:off x="9639300" y="180441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38" name="楕円 437"/>
        <xdr:cNvSpPr/>
      </xdr:nvSpPr>
      <xdr:spPr>
        <a:xfrm>
          <a:off x="869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xdr:rowOff>
    </xdr:from>
    <xdr:to>
      <xdr:col>50</xdr:col>
      <xdr:colOff>114300</xdr:colOff>
      <xdr:row>105</xdr:row>
      <xdr:rowOff>41911</xdr:rowOff>
    </xdr:to>
    <xdr:cxnSp macro="">
      <xdr:nvCxnSpPr>
        <xdr:cNvPr id="439" name="直線コネクタ 438"/>
        <xdr:cNvCxnSpPr/>
      </xdr:nvCxnSpPr>
      <xdr:spPr>
        <a:xfrm>
          <a:off x="8750300" y="1800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40" name="楕円 439"/>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xdr:rowOff>
    </xdr:from>
    <xdr:to>
      <xdr:col>45</xdr:col>
      <xdr:colOff>177800</xdr:colOff>
      <xdr:row>105</xdr:row>
      <xdr:rowOff>7620</xdr:rowOff>
    </xdr:to>
    <xdr:cxnSp macro="">
      <xdr:nvCxnSpPr>
        <xdr:cNvPr id="441" name="直線コネクタ 440"/>
        <xdr:cNvCxnSpPr/>
      </xdr:nvCxnSpPr>
      <xdr:spPr>
        <a:xfrm>
          <a:off x="7861300" y="1800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445" name="n_1main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74947</xdr:rowOff>
    </xdr:from>
    <xdr:ext cx="469744" cy="259045"/>
    <xdr:sp macro="" textlink="">
      <xdr:nvSpPr>
        <xdr:cNvPr id="446" name="n_2mainValue【市民会館】&#10;一人当たり面積"/>
        <xdr:cNvSpPr txBox="1"/>
      </xdr:nvSpPr>
      <xdr:spPr>
        <a:xfrm>
          <a:off x="8515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47" name="n_3mainValue【市民会館】&#10;一人当たり面積"/>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487" name="楕円 486"/>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488" name="【一般廃棄物処理施設】&#10;有形固定資産減価償却率該当値テキスト"/>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489"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2" name="直線コネクタ 50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3" name="テキスト ボックス 50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4" name="直線コネクタ 50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5" name="テキスト ボックス 50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6" name="直線コネクタ 50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07" name="テキスト ボックス 50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8" name="直線コネクタ 50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09" name="テキスト ボックス 50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0" name="直線コネクタ 50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1" name="テキスト ボックス 51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2" name="直線コネクタ 51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3" name="テキスト ボックス 51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17" name="直線コネクタ 516"/>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18"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19" name="直線コネクタ 518"/>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0"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21" name="直線コネクタ 520"/>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22"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23" name="フローチャート: 判断 522"/>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24" name="フローチャート: 判断 523"/>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25" name="フローチャート: 判断 524"/>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26" name="フローチャート: 判断 525"/>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54976</xdr:rowOff>
    </xdr:from>
    <xdr:to>
      <xdr:col>116</xdr:col>
      <xdr:colOff>114300</xdr:colOff>
      <xdr:row>36</xdr:row>
      <xdr:rowOff>156576</xdr:rowOff>
    </xdr:to>
    <xdr:sp macro="" textlink="">
      <xdr:nvSpPr>
        <xdr:cNvPr id="532" name="楕円 531"/>
        <xdr:cNvSpPr/>
      </xdr:nvSpPr>
      <xdr:spPr>
        <a:xfrm>
          <a:off x="22110700" y="62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77853</xdr:rowOff>
    </xdr:from>
    <xdr:ext cx="534377" cy="259045"/>
    <xdr:sp macro="" textlink="">
      <xdr:nvSpPr>
        <xdr:cNvPr id="533" name="【一般廃棄物処理施設】&#10;一人当たり有形固定資産（償却資産）額該当値テキスト"/>
        <xdr:cNvSpPr txBox="1"/>
      </xdr:nvSpPr>
      <xdr:spPr>
        <a:xfrm>
          <a:off x="22199600" y="60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134807</xdr:rowOff>
    </xdr:from>
    <xdr:ext cx="534377" cy="259045"/>
    <xdr:sp macro="" textlink="">
      <xdr:nvSpPr>
        <xdr:cNvPr id="534"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35"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36"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8" name="正方形/長方形 5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9" name="正方形/長方形 5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0" name="正方形/長方形 5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1" name="正方形/長方形 5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2" name="正方形/長方形 5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3" name="正方形/長方形 5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正方形/長方形 5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5" name="テキスト ボックス 5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6" name="直線コネクタ 5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7" name="直線コネクタ 5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8" name="テキスト ボックス 54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9" name="直線コネクタ 5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0" name="テキスト ボックス 5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1" name="直線コネクタ 5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2" name="テキスト ボックス 5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3" name="直線コネクタ 5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4" name="テキスト ボックス 5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5" name="直線コネクタ 5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6" name="テキスト ボックス 5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60" name="直線コネクタ 559"/>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61"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62" name="直線コネクタ 561"/>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63"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64" name="直線コネクタ 563"/>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65"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66" name="フローチャート: 判断 565"/>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67" name="フローチャート: 判断 566"/>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68" name="フローチャート: 判断 567"/>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69" name="フローチャート: 判断 568"/>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75" name="楕円 574"/>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76" name="【保健センター・保健所】&#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577" name="楕円 576"/>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58</xdr:row>
      <xdr:rowOff>158115</xdr:rowOff>
    </xdr:to>
    <xdr:cxnSp macro="">
      <xdr:nvCxnSpPr>
        <xdr:cNvPr id="578" name="直線コネクタ 577"/>
        <xdr:cNvCxnSpPr/>
      </xdr:nvCxnSpPr>
      <xdr:spPr>
        <a:xfrm flipV="1">
          <a:off x="15481300" y="101003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579" name="楕円 578"/>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158115</xdr:rowOff>
    </xdr:from>
    <xdr:to>
      <xdr:col>81</xdr:col>
      <xdr:colOff>50800</xdr:colOff>
      <xdr:row>59</xdr:row>
      <xdr:rowOff>72390</xdr:rowOff>
    </xdr:to>
    <xdr:cxnSp macro="">
      <xdr:nvCxnSpPr>
        <xdr:cNvPr id="580" name="直線コネクタ 579"/>
        <xdr:cNvCxnSpPr/>
      </xdr:nvCxnSpPr>
      <xdr:spPr>
        <a:xfrm flipV="1">
          <a:off x="14592300" y="101022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581" name="楕円 580"/>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72390</xdr:rowOff>
    </xdr:from>
    <xdr:to>
      <xdr:col>76</xdr:col>
      <xdr:colOff>114300</xdr:colOff>
      <xdr:row>59</xdr:row>
      <xdr:rowOff>116205</xdr:rowOff>
    </xdr:to>
    <xdr:cxnSp macro="">
      <xdr:nvCxnSpPr>
        <xdr:cNvPr id="582" name="直線コネクタ 581"/>
        <xdr:cNvCxnSpPr/>
      </xdr:nvCxnSpPr>
      <xdr:spPr>
        <a:xfrm flipV="1">
          <a:off x="13703300" y="10187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83"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584"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585"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586" name="n_1mainValue【保健センター・保健所】&#10;有形固定資産減価償却率"/>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587" name="n_2mainValue【保健センター・保健所】&#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588" name="n_3mainValue【保健センター・保健所】&#10;有形固定資産減価償却率"/>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7" name="テキスト ボックス 5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8" name="直線コネクタ 5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9" name="直線コネクタ 5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0" name="テキスト ボックス 5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1" name="直線コネクタ 6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2" name="テキスト ボックス 6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3" name="直線コネクタ 6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4" name="テキスト ボックス 6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5" name="直線コネクタ 6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6" name="テキスト ボックス 6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7" name="直線コネクタ 6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8" name="テキスト ボックス 6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12" name="直線コネクタ 611"/>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1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14" name="直線コネクタ 61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15"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16" name="直線コネクタ 615"/>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17"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18" name="フローチャート: 判断 61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19" name="フローチャート: 判断 618"/>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20" name="フローチャート: 判断 619"/>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21" name="フローチャート: 判断 620"/>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2" name="テキスト ボックス 6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3" name="テキスト ボックス 6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4" name="テキスト ボックス 6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5" name="テキスト ボックス 6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6" name="テキスト ボックス 6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27" name="楕円 626"/>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28" name="【保健センター・保健所】&#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629" name="楕円 628"/>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152400</xdr:rowOff>
    </xdr:to>
    <xdr:cxnSp macro="">
      <xdr:nvCxnSpPr>
        <xdr:cNvPr id="630" name="直線コネクタ 629"/>
        <xdr:cNvCxnSpPr/>
      </xdr:nvCxnSpPr>
      <xdr:spPr>
        <a:xfrm>
          <a:off x="21323300" y="10344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31" name="楕円 630"/>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61</xdr:row>
      <xdr:rowOff>0</xdr:rowOff>
    </xdr:to>
    <xdr:cxnSp macro="">
      <xdr:nvCxnSpPr>
        <xdr:cNvPr id="632" name="直線コネクタ 631"/>
        <xdr:cNvCxnSpPr/>
      </xdr:nvCxnSpPr>
      <xdr:spPr>
        <a:xfrm flipV="1">
          <a:off x="20434300" y="10344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33" name="楕円 632"/>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0</xdr:rowOff>
    </xdr:from>
    <xdr:to>
      <xdr:col>107</xdr:col>
      <xdr:colOff>50800</xdr:colOff>
      <xdr:row>61</xdr:row>
      <xdr:rowOff>0</xdr:rowOff>
    </xdr:to>
    <xdr:cxnSp macro="">
      <xdr:nvCxnSpPr>
        <xdr:cNvPr id="634" name="直線コネクタ 633"/>
        <xdr:cNvCxnSpPr/>
      </xdr:nvCxnSpPr>
      <xdr:spPr>
        <a:xfrm>
          <a:off x="19545300" y="1045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35"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36"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637" name="n_3aveValue【保健センター・保健所】&#10;一人当たり面積"/>
        <xdr:cNvSpPr txBox="1"/>
      </xdr:nvSpPr>
      <xdr:spPr>
        <a:xfrm>
          <a:off x="19310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638" name="n_1mainValue【保健センター・保健所】&#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39" name="n_2mainValue【保健センター・保健所】&#10;一人当たり面積"/>
        <xdr:cNvSpPr txBox="1"/>
      </xdr:nvSpPr>
      <xdr:spPr>
        <a:xfrm>
          <a:off x="20199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40" name="n_3mainValue【保健センター・保健所】&#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2" name="正方形/長方形 6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3" name="正方形/長方形 6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4" name="正方形/長方形 6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5" name="正方形/長方形 6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6" name="正方形/長方形 6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7" name="正方形/長方形 6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正方形/長方形 6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9" name="テキスト ボックス 6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0" name="直線コネクタ 6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51" name="テキスト ボックス 6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2" name="直線コネクタ 6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3" name="テキスト ボックス 6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4" name="直線コネクタ 6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5" name="テキスト ボックス 6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6" name="直線コネクタ 6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7" name="テキスト ボックス 6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8" name="直線コネクタ 6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9" name="テキスト ボックス 6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0" name="直線コネクタ 6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1" name="テキスト ボックス 6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63" name="直線コネクタ 662"/>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64"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65" name="直線コネクタ 664"/>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66"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67" name="直線コネクタ 666"/>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68"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69" name="フローチャート: 判断 668"/>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70" name="フローチャート: 判断 669"/>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71" name="フローチャート: 判断 670"/>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72" name="フローチャート: 判断 671"/>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3" name="テキスト ボックス 6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4" name="テキスト ボックス 6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5" name="テキスト ボックス 6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6" name="テキスト ボックス 6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7" name="テキスト ボックス 6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85598</xdr:rowOff>
    </xdr:from>
    <xdr:to>
      <xdr:col>85</xdr:col>
      <xdr:colOff>177800</xdr:colOff>
      <xdr:row>79</xdr:row>
      <xdr:rowOff>15748</xdr:rowOff>
    </xdr:to>
    <xdr:sp macro="" textlink="">
      <xdr:nvSpPr>
        <xdr:cNvPr id="678" name="楕円 677"/>
        <xdr:cNvSpPr/>
      </xdr:nvSpPr>
      <xdr:spPr>
        <a:xfrm>
          <a:off x="162687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525</xdr:rowOff>
    </xdr:from>
    <xdr:ext cx="405111" cy="259045"/>
    <xdr:sp macro="" textlink="">
      <xdr:nvSpPr>
        <xdr:cNvPr id="679" name="【消防施設】&#10;有形固定資産減価償却率該当値テキスト"/>
        <xdr:cNvSpPr txBox="1"/>
      </xdr:nvSpPr>
      <xdr:spPr>
        <a:xfrm>
          <a:off x="16357600" y="1337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108458</xdr:rowOff>
    </xdr:from>
    <xdr:to>
      <xdr:col>81</xdr:col>
      <xdr:colOff>101600</xdr:colOff>
      <xdr:row>79</xdr:row>
      <xdr:rowOff>38608</xdr:rowOff>
    </xdr:to>
    <xdr:sp macro="" textlink="">
      <xdr:nvSpPr>
        <xdr:cNvPr id="680" name="楕円 679"/>
        <xdr:cNvSpPr/>
      </xdr:nvSpPr>
      <xdr:spPr>
        <a:xfrm>
          <a:off x="15430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136398</xdr:rowOff>
    </xdr:from>
    <xdr:to>
      <xdr:col>85</xdr:col>
      <xdr:colOff>127000</xdr:colOff>
      <xdr:row>78</xdr:row>
      <xdr:rowOff>159258</xdr:rowOff>
    </xdr:to>
    <xdr:cxnSp macro="">
      <xdr:nvCxnSpPr>
        <xdr:cNvPr id="681" name="直線コネクタ 680"/>
        <xdr:cNvCxnSpPr/>
      </xdr:nvCxnSpPr>
      <xdr:spPr>
        <a:xfrm flipV="1">
          <a:off x="15481300" y="135094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129032</xdr:rowOff>
    </xdr:from>
    <xdr:to>
      <xdr:col>76</xdr:col>
      <xdr:colOff>165100</xdr:colOff>
      <xdr:row>79</xdr:row>
      <xdr:rowOff>59182</xdr:rowOff>
    </xdr:to>
    <xdr:sp macro="" textlink="">
      <xdr:nvSpPr>
        <xdr:cNvPr id="682" name="楕円 681"/>
        <xdr:cNvSpPr/>
      </xdr:nvSpPr>
      <xdr:spPr>
        <a:xfrm>
          <a:off x="14541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159258</xdr:rowOff>
    </xdr:from>
    <xdr:to>
      <xdr:col>81</xdr:col>
      <xdr:colOff>50800</xdr:colOff>
      <xdr:row>79</xdr:row>
      <xdr:rowOff>8382</xdr:rowOff>
    </xdr:to>
    <xdr:cxnSp macro="">
      <xdr:nvCxnSpPr>
        <xdr:cNvPr id="683" name="直線コネクタ 682"/>
        <xdr:cNvCxnSpPr/>
      </xdr:nvCxnSpPr>
      <xdr:spPr>
        <a:xfrm flipV="1">
          <a:off x="14592300" y="135323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19304</xdr:rowOff>
    </xdr:from>
    <xdr:to>
      <xdr:col>72</xdr:col>
      <xdr:colOff>38100</xdr:colOff>
      <xdr:row>78</xdr:row>
      <xdr:rowOff>120904</xdr:rowOff>
    </xdr:to>
    <xdr:sp macro="" textlink="">
      <xdr:nvSpPr>
        <xdr:cNvPr id="684" name="楕円 683"/>
        <xdr:cNvSpPr/>
      </xdr:nvSpPr>
      <xdr:spPr>
        <a:xfrm>
          <a:off x="1365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70104</xdr:rowOff>
    </xdr:from>
    <xdr:to>
      <xdr:col>76</xdr:col>
      <xdr:colOff>114300</xdr:colOff>
      <xdr:row>79</xdr:row>
      <xdr:rowOff>8382</xdr:rowOff>
    </xdr:to>
    <xdr:cxnSp macro="">
      <xdr:nvCxnSpPr>
        <xdr:cNvPr id="685" name="直線コネクタ 684"/>
        <xdr:cNvCxnSpPr/>
      </xdr:nvCxnSpPr>
      <xdr:spPr>
        <a:xfrm>
          <a:off x="13703300" y="13443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686"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687"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688" name="n_3aveValue【消防施設】&#10;有形固定資産減価償却率"/>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55135</xdr:rowOff>
    </xdr:from>
    <xdr:ext cx="405111" cy="259045"/>
    <xdr:sp macro="" textlink="">
      <xdr:nvSpPr>
        <xdr:cNvPr id="689" name="n_1mainValue【消防施設】&#10;有形固定資産減価償却率"/>
        <xdr:cNvSpPr txBox="1"/>
      </xdr:nvSpPr>
      <xdr:spPr>
        <a:xfrm>
          <a:off x="152660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75709</xdr:rowOff>
    </xdr:from>
    <xdr:ext cx="405111" cy="259045"/>
    <xdr:sp macro="" textlink="">
      <xdr:nvSpPr>
        <xdr:cNvPr id="690" name="n_2mainValue【消防施設】&#10;有形固定資産減価償却率"/>
        <xdr:cNvSpPr txBox="1"/>
      </xdr:nvSpPr>
      <xdr:spPr>
        <a:xfrm>
          <a:off x="143897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137431</xdr:rowOff>
    </xdr:from>
    <xdr:ext cx="405111" cy="259045"/>
    <xdr:sp macro="" textlink="">
      <xdr:nvSpPr>
        <xdr:cNvPr id="691" name="n_3mainValue【消防施設】&#10;有形固定資産減価償却率"/>
        <xdr:cNvSpPr txBox="1"/>
      </xdr:nvSpPr>
      <xdr:spPr>
        <a:xfrm>
          <a:off x="13500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2" name="直線コネクタ 7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3" name="テキスト ボックス 7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4" name="直線コネクタ 7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5" name="テキスト ボックス 7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6" name="直線コネクタ 7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7" name="テキスト ボックス 7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8" name="直線コネクタ 7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9" name="テキスト ボックス 7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0" name="直線コネクタ 7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1" name="テキスト ボックス 7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13" name="直線コネクタ 712"/>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14"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15" name="直線コネクタ 714"/>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7" name="直線コネクタ 71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18"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19" name="フローチャート: 判断 718"/>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20" name="フローチャート: 判断 719"/>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21" name="フローチャート: 判断 720"/>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22" name="フローチャート: 判断 721"/>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42163</xdr:rowOff>
    </xdr:from>
    <xdr:to>
      <xdr:col>116</xdr:col>
      <xdr:colOff>114300</xdr:colOff>
      <xdr:row>82</xdr:row>
      <xdr:rowOff>143763</xdr:rowOff>
    </xdr:to>
    <xdr:sp macro="" textlink="">
      <xdr:nvSpPr>
        <xdr:cNvPr id="728" name="楕円 727"/>
        <xdr:cNvSpPr/>
      </xdr:nvSpPr>
      <xdr:spPr>
        <a:xfrm>
          <a:off x="22110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65040</xdr:rowOff>
    </xdr:from>
    <xdr:ext cx="469744" cy="259045"/>
    <xdr:sp macro="" textlink="">
      <xdr:nvSpPr>
        <xdr:cNvPr id="729" name="【消防施設】&#10;一人当たり面積該当値テキスト"/>
        <xdr:cNvSpPr txBox="1"/>
      </xdr:nvSpPr>
      <xdr:spPr>
        <a:xfrm>
          <a:off x="22199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42163</xdr:rowOff>
    </xdr:from>
    <xdr:to>
      <xdr:col>112</xdr:col>
      <xdr:colOff>38100</xdr:colOff>
      <xdr:row>82</xdr:row>
      <xdr:rowOff>143763</xdr:rowOff>
    </xdr:to>
    <xdr:sp macro="" textlink="">
      <xdr:nvSpPr>
        <xdr:cNvPr id="730" name="楕円 729"/>
        <xdr:cNvSpPr/>
      </xdr:nvSpPr>
      <xdr:spPr>
        <a:xfrm>
          <a:off x="21272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92963</xdr:rowOff>
    </xdr:from>
    <xdr:to>
      <xdr:col>116</xdr:col>
      <xdr:colOff>63500</xdr:colOff>
      <xdr:row>82</xdr:row>
      <xdr:rowOff>92963</xdr:rowOff>
    </xdr:to>
    <xdr:cxnSp macro="">
      <xdr:nvCxnSpPr>
        <xdr:cNvPr id="731" name="直線コネクタ 730"/>
        <xdr:cNvCxnSpPr/>
      </xdr:nvCxnSpPr>
      <xdr:spPr>
        <a:xfrm>
          <a:off x="21323300" y="14151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32" name="楕円 731"/>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92963</xdr:rowOff>
    </xdr:to>
    <xdr:cxnSp macro="">
      <xdr:nvCxnSpPr>
        <xdr:cNvPr id="733" name="直線コネクタ 732"/>
        <xdr:cNvCxnSpPr/>
      </xdr:nvCxnSpPr>
      <xdr:spPr>
        <a:xfrm>
          <a:off x="20434300" y="14115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734" name="楕円 733"/>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166115</xdr:rowOff>
    </xdr:to>
    <xdr:cxnSp macro="">
      <xdr:nvCxnSpPr>
        <xdr:cNvPr id="735" name="直線コネクタ 734"/>
        <xdr:cNvCxnSpPr/>
      </xdr:nvCxnSpPr>
      <xdr:spPr>
        <a:xfrm flipV="1">
          <a:off x="19545300" y="141152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36"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37"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38"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160290</xdr:rowOff>
    </xdr:from>
    <xdr:ext cx="469744" cy="259045"/>
    <xdr:sp macro="" textlink="">
      <xdr:nvSpPr>
        <xdr:cNvPr id="739" name="n_1mainValue【消防施設】&#10;一人当たり面積"/>
        <xdr:cNvSpPr txBox="1"/>
      </xdr:nvSpPr>
      <xdr:spPr>
        <a:xfrm>
          <a:off x="21075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740"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741" name="n_3mainValue【消防施設】&#10;一人当たり面積"/>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52" name="テキスト ボックス 7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2" name="テキスト ボックス 7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4" name="テキスト ボックス 7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66" name="直線コネクタ 765"/>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6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68" name="直線コネクタ 76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69"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70" name="直線コネクタ 769"/>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71"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72" name="フローチャート: 判断 771"/>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73" name="フローチャート: 判断 77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74" name="フローチャート: 判断 773"/>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75" name="フローチャート: 判断 774"/>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95886</xdr:rowOff>
    </xdr:from>
    <xdr:to>
      <xdr:col>85</xdr:col>
      <xdr:colOff>177800</xdr:colOff>
      <xdr:row>107</xdr:row>
      <xdr:rowOff>26036</xdr:rowOff>
    </xdr:to>
    <xdr:sp macro="" textlink="">
      <xdr:nvSpPr>
        <xdr:cNvPr id="781" name="楕円 780"/>
        <xdr:cNvSpPr/>
      </xdr:nvSpPr>
      <xdr:spPr>
        <a:xfrm>
          <a:off x="16268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74313</xdr:rowOff>
    </xdr:from>
    <xdr:ext cx="405111" cy="259045"/>
    <xdr:sp macro="" textlink="">
      <xdr:nvSpPr>
        <xdr:cNvPr id="782" name="【庁舎】&#10;有形固定資産減価償却率該当値テキスト"/>
        <xdr:cNvSpPr txBox="1"/>
      </xdr:nvSpPr>
      <xdr:spPr>
        <a:xfrm>
          <a:off x="163576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147320</xdr:rowOff>
    </xdr:from>
    <xdr:to>
      <xdr:col>81</xdr:col>
      <xdr:colOff>101600</xdr:colOff>
      <xdr:row>107</xdr:row>
      <xdr:rowOff>77470</xdr:rowOff>
    </xdr:to>
    <xdr:sp macro="" textlink="">
      <xdr:nvSpPr>
        <xdr:cNvPr id="783" name="楕円 782"/>
        <xdr:cNvSpPr/>
      </xdr:nvSpPr>
      <xdr:spPr>
        <a:xfrm>
          <a:off x="1543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146686</xdr:rowOff>
    </xdr:from>
    <xdr:to>
      <xdr:col>85</xdr:col>
      <xdr:colOff>127000</xdr:colOff>
      <xdr:row>107</xdr:row>
      <xdr:rowOff>26670</xdr:rowOff>
    </xdr:to>
    <xdr:cxnSp macro="">
      <xdr:nvCxnSpPr>
        <xdr:cNvPr id="784" name="直線コネクタ 783"/>
        <xdr:cNvCxnSpPr/>
      </xdr:nvCxnSpPr>
      <xdr:spPr>
        <a:xfrm flipV="1">
          <a:off x="15481300" y="183203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63500</xdr:rowOff>
    </xdr:from>
    <xdr:to>
      <xdr:col>76</xdr:col>
      <xdr:colOff>165100</xdr:colOff>
      <xdr:row>106</xdr:row>
      <xdr:rowOff>165100</xdr:rowOff>
    </xdr:to>
    <xdr:sp macro="" textlink="">
      <xdr:nvSpPr>
        <xdr:cNvPr id="785" name="楕円 784"/>
        <xdr:cNvSpPr/>
      </xdr:nvSpPr>
      <xdr:spPr>
        <a:xfrm>
          <a:off x="14541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114300</xdr:rowOff>
    </xdr:from>
    <xdr:to>
      <xdr:col>81</xdr:col>
      <xdr:colOff>50800</xdr:colOff>
      <xdr:row>107</xdr:row>
      <xdr:rowOff>26670</xdr:rowOff>
    </xdr:to>
    <xdr:cxnSp macro="">
      <xdr:nvCxnSpPr>
        <xdr:cNvPr id="786" name="直線コネクタ 785"/>
        <xdr:cNvCxnSpPr/>
      </xdr:nvCxnSpPr>
      <xdr:spPr>
        <a:xfrm>
          <a:off x="14592300" y="18288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92075</xdr:rowOff>
    </xdr:from>
    <xdr:to>
      <xdr:col>72</xdr:col>
      <xdr:colOff>38100</xdr:colOff>
      <xdr:row>107</xdr:row>
      <xdr:rowOff>22225</xdr:rowOff>
    </xdr:to>
    <xdr:sp macro="" textlink="">
      <xdr:nvSpPr>
        <xdr:cNvPr id="787" name="楕円 786"/>
        <xdr:cNvSpPr/>
      </xdr:nvSpPr>
      <xdr:spPr>
        <a:xfrm>
          <a:off x="1365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106</xdr:row>
      <xdr:rowOff>142875</xdr:rowOff>
    </xdr:to>
    <xdr:cxnSp macro="">
      <xdr:nvCxnSpPr>
        <xdr:cNvPr id="788" name="直線コネクタ 787"/>
        <xdr:cNvCxnSpPr/>
      </xdr:nvCxnSpPr>
      <xdr:spPr>
        <a:xfrm flipV="1">
          <a:off x="13703300" y="1828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89"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790"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91"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68597</xdr:rowOff>
    </xdr:from>
    <xdr:ext cx="405111" cy="259045"/>
    <xdr:sp macro="" textlink="">
      <xdr:nvSpPr>
        <xdr:cNvPr id="792" name="n_1mainValue【庁舎】&#10;有形固定資産減価償却率"/>
        <xdr:cNvSpPr txBox="1"/>
      </xdr:nvSpPr>
      <xdr:spPr>
        <a:xfrm>
          <a:off x="15266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156227</xdr:rowOff>
    </xdr:from>
    <xdr:ext cx="405111" cy="259045"/>
    <xdr:sp macro="" textlink="">
      <xdr:nvSpPr>
        <xdr:cNvPr id="793" name="n_2mainValue【庁舎】&#10;有形固定資産減価償却率"/>
        <xdr:cNvSpPr txBox="1"/>
      </xdr:nvSpPr>
      <xdr:spPr>
        <a:xfrm>
          <a:off x="14389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13352</xdr:rowOff>
    </xdr:from>
    <xdr:ext cx="405111" cy="259045"/>
    <xdr:sp macro="" textlink="">
      <xdr:nvSpPr>
        <xdr:cNvPr id="794" name="n_3mainValue【庁舎】&#10;有形固定資産減価償却率"/>
        <xdr:cNvSpPr txBox="1"/>
      </xdr:nvSpPr>
      <xdr:spPr>
        <a:xfrm>
          <a:off x="13500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18" name="直線コネクタ 817"/>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19"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20" name="直線コネクタ 819"/>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21"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22" name="直線コネクタ 821"/>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3"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4" name="フローチャート: 判断 823"/>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25" name="フローチャート: 判断 824"/>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26" name="フローチャート: 判断 825"/>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833" name="楕円 832"/>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834" name="【庁舎】&#10;一人当たり面積該当値テキスト"/>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5" name="楕円 834"/>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19050</xdr:rowOff>
    </xdr:to>
    <xdr:cxnSp macro="">
      <xdr:nvCxnSpPr>
        <xdr:cNvPr id="836" name="直線コネクタ 835"/>
        <xdr:cNvCxnSpPr/>
      </xdr:nvCxnSpPr>
      <xdr:spPr>
        <a:xfrm flipV="1">
          <a:off x="21323300" y="180060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37" name="楕円 836"/>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105</xdr:row>
      <xdr:rowOff>19050</xdr:rowOff>
    </xdr:to>
    <xdr:cxnSp macro="">
      <xdr:nvCxnSpPr>
        <xdr:cNvPr id="838" name="直線コネクタ 837"/>
        <xdr:cNvCxnSpPr/>
      </xdr:nvCxnSpPr>
      <xdr:spPr>
        <a:xfrm>
          <a:off x="20434300" y="178841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39" name="楕円 838"/>
        <xdr:cNvSpPr/>
      </xdr:nvSpPr>
      <xdr:spPr>
        <a:xfrm>
          <a:off x="19494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60961</xdr:rowOff>
    </xdr:to>
    <xdr:cxnSp macro="">
      <xdr:nvCxnSpPr>
        <xdr:cNvPr id="840" name="直線コネクタ 839"/>
        <xdr:cNvCxnSpPr/>
      </xdr:nvCxnSpPr>
      <xdr:spPr>
        <a:xfrm flipV="1">
          <a:off x="19545300" y="1788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41"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42"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3"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44" name="n_1mainValue【庁舎】&#10;一人当たり面積"/>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5" name="n_2mainValue【庁舎】&#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846" name="n_3mainValue【庁舎】&#10;一人当たり面積"/>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年度固定資産台帳の集計に一部誤りがあったため、有形固定資産減価償却率等の数値について、以下のとおりに訂正します。（訂正後）</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】48.9</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0.271</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】41.9</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％、一人当たり有形固定資産額</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 105,731</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】38.2</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建設中であった新リサイクルプラザが竣工したため、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年度から公表。有形固定資産減価償却率は、市の既存施設と一部事務組合等の施設と合わせて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％となっているが、今後、既存施設の解体工事が完了すれば、改善される見込みである。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前年度は大規模施設（健康レクリエーションセンター）の竣工により有形固定資産減価償却率が減少したが、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年度は償却が上回り有形固定資産減価償却率が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％増加した。オリンピック施設の影響等で一人当たり面積が類似団体内で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位と高いため、屋外プールの統廃合を検討している。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は、ともに有形固定資産減価償却率が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は、老朽化が進んでいる南部図書館について、今後のあり方の検討を行っている。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は、松代消防署の改修工事など順次更新をしているが、市内に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消防署</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分署のほか消防団詰所、器具倉庫など関係施設の数量が多いため、更新の影響が出にくい。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148450320</v>
      </c>
      <c r="BO4" s="461"/>
      <c r="BP4" s="461"/>
      <c r="BQ4" s="461"/>
      <c r="BR4" s="461"/>
      <c r="BS4" s="461"/>
      <c r="BT4" s="461"/>
      <c r="BU4" s="462"/>
      <c r="BV4" s="460">
        <v>153174261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2.5</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143639532</v>
      </c>
      <c r="BO5" s="466"/>
      <c r="BP5" s="466"/>
      <c r="BQ5" s="466"/>
      <c r="BR5" s="466"/>
      <c r="BS5" s="466"/>
      <c r="BT5" s="466"/>
      <c r="BU5" s="467"/>
      <c r="BV5" s="465">
        <v>150201187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89.8</v>
      </c>
      <c r="CU5" s="436"/>
      <c r="CV5" s="436"/>
      <c r="CW5" s="436"/>
      <c r="CX5" s="436"/>
      <c r="CY5" s="436"/>
      <c r="CZ5" s="436"/>
      <c r="DA5" s="437"/>
      <c r="DB5" s="435">
        <v>91.3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4810788</v>
      </c>
      <c r="BO6" s="466"/>
      <c r="BP6" s="466"/>
      <c r="BQ6" s="466"/>
      <c r="BR6" s="466"/>
      <c r="BS6" s="466"/>
      <c r="BT6" s="466"/>
      <c r="BU6" s="467"/>
      <c r="BV6" s="465">
        <v>2973074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96.9</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2594443</v>
      </c>
      <c r="BO7" s="466"/>
      <c r="BP7" s="466"/>
      <c r="BQ7" s="466"/>
      <c r="BR7" s="466"/>
      <c r="BS7" s="466"/>
      <c r="BT7" s="466"/>
      <c r="BU7" s="467"/>
      <c r="BV7" s="465">
        <v>1201652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88211966</v>
      </c>
      <c r="CU7" s="466"/>
      <c r="CV7" s="466"/>
      <c r="CW7" s="466"/>
      <c r="CX7" s="466"/>
      <c r="CY7" s="466"/>
      <c r="CZ7" s="466"/>
      <c r="DA7" s="467"/>
      <c r="DB7" s="465">
        <v>87296803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2216345</v>
      </c>
      <c r="BO8" s="466"/>
      <c r="BP8" s="466"/>
      <c r="BQ8" s="466"/>
      <c r="BR8" s="466"/>
      <c r="BS8" s="466"/>
      <c r="BT8" s="466"/>
      <c r="BU8" s="467"/>
      <c r="BV8" s="465">
        <v>1771422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0.74</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377598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444923</v>
      </c>
      <c r="BO9" s="466"/>
      <c r="BP9" s="466"/>
      <c r="BQ9" s="466"/>
      <c r="BR9" s="466"/>
      <c r="BS9" s="466"/>
      <c r="BT9" s="466"/>
      <c r="BU9" s="467"/>
      <c r="BV9" s="465">
        <v>-213626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15.7</v>
      </c>
      <c r="CU9" s="436"/>
      <c r="CV9" s="436"/>
      <c r="CW9" s="436"/>
      <c r="CX9" s="436"/>
      <c r="CY9" s="436"/>
      <c r="CZ9" s="436"/>
      <c r="DA9" s="437"/>
      <c r="DB9" s="435">
        <v>15.5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381511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10382</v>
      </c>
      <c r="BO10" s="466"/>
      <c r="BP10" s="466"/>
      <c r="BQ10" s="466"/>
      <c r="BR10" s="466"/>
      <c r="BS10" s="466"/>
      <c r="BT10" s="466"/>
      <c r="BU10" s="467"/>
      <c r="BV10" s="465">
        <v>12301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378025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1000000</v>
      </c>
      <c r="BO12" s="466"/>
      <c r="BP12" s="466"/>
      <c r="BQ12" s="466"/>
      <c r="BR12" s="466"/>
      <c r="BS12" s="466"/>
      <c r="BT12" s="466"/>
      <c r="BU12" s="467"/>
      <c r="BV12" s="465">
        <v>1700000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374226</v>
      </c>
      <c r="S13" s="569"/>
      <c r="T13" s="569"/>
      <c r="U13" s="569"/>
      <c r="V13" s="570"/>
      <c r="W13" s="556" t="s">
        <v>140</v>
      </c>
      <c r="X13" s="478"/>
      <c r="Y13" s="478"/>
      <c r="Z13" s="478"/>
      <c r="AA13" s="478"/>
      <c r="AB13" s="479"/>
      <c r="AC13" s="441">
        <v>11593</v>
      </c>
      <c r="AD13" s="442"/>
      <c r="AE13" s="442"/>
      <c r="AF13" s="442"/>
      <c r="AG13" s="443"/>
      <c r="AH13" s="441">
        <v>12548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-544695</v>
      </c>
      <c r="BO13" s="466"/>
      <c r="BP13" s="466"/>
      <c r="BQ13" s="466"/>
      <c r="BR13" s="466"/>
      <c r="BS13" s="466"/>
      <c r="BT13" s="466"/>
      <c r="BU13" s="467"/>
      <c r="BV13" s="465">
        <v>-1901325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2.1</v>
      </c>
      <c r="CU13" s="436"/>
      <c r="CV13" s="436"/>
      <c r="CW13" s="436"/>
      <c r="CX13" s="436"/>
      <c r="CY13" s="436"/>
      <c r="CZ13" s="436"/>
      <c r="DA13" s="437"/>
      <c r="DB13" s="435">
        <v>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380459</v>
      </c>
      <c r="S14" s="569"/>
      <c r="T14" s="569"/>
      <c r="U14" s="569"/>
      <c r="V14" s="570"/>
      <c r="W14" s="571"/>
      <c r="X14" s="481"/>
      <c r="Y14" s="481"/>
      <c r="Z14" s="481"/>
      <c r="AA14" s="481"/>
      <c r="AB14" s="482"/>
      <c r="AC14" s="561">
        <v>6.3</v>
      </c>
      <c r="AD14" s="562"/>
      <c r="AE14" s="562"/>
      <c r="AF14" s="562"/>
      <c r="AG14" s="563"/>
      <c r="AH14" s="561">
        <v>6.9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44</v>
      </c>
      <c r="CU14" s="573"/>
      <c r="CV14" s="573"/>
      <c r="CW14" s="573"/>
      <c r="CX14" s="573"/>
      <c r="CY14" s="573"/>
      <c r="CZ14" s="573"/>
      <c r="DA14" s="574"/>
      <c r="DB14" s="572">
        <v>46.2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376857</v>
      </c>
      <c r="S15" s="569"/>
      <c r="T15" s="569"/>
      <c r="U15" s="569"/>
      <c r="V15" s="570"/>
      <c r="W15" s="556" t="s">
        <v>148</v>
      </c>
      <c r="X15" s="478"/>
      <c r="Y15" s="478"/>
      <c r="Z15" s="478"/>
      <c r="AA15" s="478"/>
      <c r="AB15" s="479"/>
      <c r="AC15" s="441">
        <v>41409</v>
      </c>
      <c r="AD15" s="442"/>
      <c r="AE15" s="442"/>
      <c r="AF15" s="442"/>
      <c r="AG15" s="443"/>
      <c r="AH15" s="441">
        <v>40276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49243056</v>
      </c>
      <c r="BO15" s="461"/>
      <c r="BP15" s="461"/>
      <c r="BQ15" s="461"/>
      <c r="BR15" s="461"/>
      <c r="BS15" s="461"/>
      <c r="BT15" s="461"/>
      <c r="BU15" s="462"/>
      <c r="BV15" s="460">
        <v>49699952</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22.6</v>
      </c>
      <c r="AD16" s="562"/>
      <c r="AE16" s="562"/>
      <c r="AF16" s="562"/>
      <c r="AG16" s="563"/>
      <c r="AH16" s="561">
        <v>22.2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66473091</v>
      </c>
      <c r="BO16" s="466"/>
      <c r="BP16" s="466"/>
      <c r="BQ16" s="466"/>
      <c r="BR16" s="466"/>
      <c r="BS16" s="466"/>
      <c r="BT16" s="466"/>
      <c r="BU16" s="467"/>
      <c r="BV16" s="465">
        <v>66809662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130419</v>
      </c>
      <c r="AD17" s="442"/>
      <c r="AE17" s="442"/>
      <c r="AF17" s="442"/>
      <c r="AG17" s="443"/>
      <c r="AH17" s="441">
        <v>128977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62999993</v>
      </c>
      <c r="BO17" s="466"/>
      <c r="BP17" s="466"/>
      <c r="BQ17" s="466"/>
      <c r="BR17" s="466"/>
      <c r="BS17" s="466"/>
      <c r="BT17" s="466"/>
      <c r="BU17" s="467"/>
      <c r="BV17" s="465">
        <v>63666316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834.81</v>
      </c>
      <c r="M18" s="530"/>
      <c r="N18" s="530"/>
      <c r="O18" s="530"/>
      <c r="P18" s="530"/>
      <c r="Q18" s="530"/>
      <c r="R18" s="531"/>
      <c r="S18" s="531"/>
      <c r="T18" s="531"/>
      <c r="U18" s="531"/>
      <c r="V18" s="532"/>
      <c r="W18" s="546"/>
      <c r="X18" s="547"/>
      <c r="Y18" s="547"/>
      <c r="Z18" s="547"/>
      <c r="AA18" s="547"/>
      <c r="AB18" s="557"/>
      <c r="AC18" s="429">
        <v>71.099999999999994</v>
      </c>
      <c r="AD18" s="430"/>
      <c r="AE18" s="430"/>
      <c r="AF18" s="430"/>
      <c r="AG18" s="533"/>
      <c r="AH18" s="429">
        <v>70.900000000000006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81468445</v>
      </c>
      <c r="BO18" s="466"/>
      <c r="BP18" s="466"/>
      <c r="BQ18" s="466"/>
      <c r="BR18" s="466"/>
      <c r="BS18" s="466"/>
      <c r="BT18" s="466"/>
      <c r="BU18" s="467"/>
      <c r="BV18" s="465">
        <v>80859536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452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99536278</v>
      </c>
      <c r="BO19" s="466"/>
      <c r="BP19" s="466"/>
      <c r="BQ19" s="466"/>
      <c r="BR19" s="466"/>
      <c r="BS19" s="466"/>
      <c r="BT19" s="466"/>
      <c r="BU19" s="467"/>
      <c r="BV19" s="465">
        <v>100657643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150414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151165166</v>
      </c>
      <c r="BO23" s="466"/>
      <c r="BP23" s="466"/>
      <c r="BQ23" s="466"/>
      <c r="BR23" s="466"/>
      <c r="BS23" s="466"/>
      <c r="BT23" s="466"/>
      <c r="BU23" s="467"/>
      <c r="BV23" s="465">
        <v>153879633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10970</v>
      </c>
      <c r="R24" s="442"/>
      <c r="S24" s="442"/>
      <c r="T24" s="442"/>
      <c r="U24" s="442"/>
      <c r="V24" s="443"/>
      <c r="W24" s="507"/>
      <c r="X24" s="498"/>
      <c r="Y24" s="499"/>
      <c r="Z24" s="438" t="s">
        <v>172</v>
      </c>
      <c r="AA24" s="439"/>
      <c r="AB24" s="439"/>
      <c r="AC24" s="439"/>
      <c r="AD24" s="439"/>
      <c r="AE24" s="439"/>
      <c r="AF24" s="439"/>
      <c r="AG24" s="440"/>
      <c r="AH24" s="441">
        <v>2487</v>
      </c>
      <c r="AI24" s="442"/>
      <c r="AJ24" s="442"/>
      <c r="AK24" s="442"/>
      <c r="AL24" s="443"/>
      <c r="AM24" s="441">
        <v>8162334</v>
      </c>
      <c r="AN24" s="442"/>
      <c r="AO24" s="442"/>
      <c r="AP24" s="442"/>
      <c r="AQ24" s="442"/>
      <c r="AR24" s="443"/>
      <c r="AS24" s="441">
        <v>3282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85153708</v>
      </c>
      <c r="BO24" s="466"/>
      <c r="BP24" s="466"/>
      <c r="BQ24" s="466"/>
      <c r="BR24" s="466"/>
      <c r="BS24" s="466"/>
      <c r="BT24" s="466"/>
      <c r="BU24" s="467"/>
      <c r="BV24" s="465">
        <v>90861433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8990</v>
      </c>
      <c r="R25" s="442"/>
      <c r="S25" s="442"/>
      <c r="T25" s="442"/>
      <c r="U25" s="442"/>
      <c r="V25" s="443"/>
      <c r="W25" s="507"/>
      <c r="X25" s="498"/>
      <c r="Y25" s="499"/>
      <c r="Z25" s="438" t="s">
        <v>175</v>
      </c>
      <c r="AA25" s="439"/>
      <c r="AB25" s="439"/>
      <c r="AC25" s="439"/>
      <c r="AD25" s="439"/>
      <c r="AE25" s="439"/>
      <c r="AF25" s="439"/>
      <c r="AG25" s="440"/>
      <c r="AH25" s="441">
        <v>479</v>
      </c>
      <c r="AI25" s="442"/>
      <c r="AJ25" s="442"/>
      <c r="AK25" s="442"/>
      <c r="AL25" s="443"/>
      <c r="AM25" s="441">
        <v>1508371</v>
      </c>
      <c r="AN25" s="442"/>
      <c r="AO25" s="442"/>
      <c r="AP25" s="442"/>
      <c r="AQ25" s="442"/>
      <c r="AR25" s="443"/>
      <c r="AS25" s="441">
        <v>3149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19171765</v>
      </c>
      <c r="BO25" s="461"/>
      <c r="BP25" s="461"/>
      <c r="BQ25" s="461"/>
      <c r="BR25" s="461"/>
      <c r="BS25" s="461"/>
      <c r="BT25" s="461"/>
      <c r="BU25" s="462"/>
      <c r="BV25" s="460">
        <v>19163389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7360</v>
      </c>
      <c r="R26" s="442"/>
      <c r="S26" s="442"/>
      <c r="T26" s="442"/>
      <c r="U26" s="442"/>
      <c r="V26" s="443"/>
      <c r="W26" s="507"/>
      <c r="X26" s="498"/>
      <c r="Y26" s="499"/>
      <c r="Z26" s="438" t="s">
        <v>178</v>
      </c>
      <c r="AA26" s="520"/>
      <c r="AB26" s="520"/>
      <c r="AC26" s="520"/>
      <c r="AD26" s="520"/>
      <c r="AE26" s="520"/>
      <c r="AF26" s="520"/>
      <c r="AG26" s="521"/>
      <c r="AH26" s="441">
        <v>114</v>
      </c>
      <c r="AI26" s="442"/>
      <c r="AJ26" s="442"/>
      <c r="AK26" s="442"/>
      <c r="AL26" s="443"/>
      <c r="AM26" s="441">
        <v>385548</v>
      </c>
      <c r="AN26" s="442"/>
      <c r="AO26" s="442"/>
      <c r="AP26" s="442"/>
      <c r="AQ26" s="442"/>
      <c r="AR26" s="443"/>
      <c r="AS26" s="441">
        <v>3382</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7240</v>
      </c>
      <c r="R27" s="442"/>
      <c r="S27" s="442"/>
      <c r="T27" s="442"/>
      <c r="U27" s="442"/>
      <c r="V27" s="443"/>
      <c r="W27" s="507"/>
      <c r="X27" s="498"/>
      <c r="Y27" s="499"/>
      <c r="Z27" s="438" t="s">
        <v>182</v>
      </c>
      <c r="AA27" s="439"/>
      <c r="AB27" s="439"/>
      <c r="AC27" s="439"/>
      <c r="AD27" s="439"/>
      <c r="AE27" s="439"/>
      <c r="AF27" s="439"/>
      <c r="AG27" s="440"/>
      <c r="AH27" s="441">
        <v>40</v>
      </c>
      <c r="AI27" s="442"/>
      <c r="AJ27" s="442"/>
      <c r="AK27" s="442"/>
      <c r="AL27" s="443"/>
      <c r="AM27" s="441">
        <v>156280</v>
      </c>
      <c r="AN27" s="442"/>
      <c r="AO27" s="442"/>
      <c r="AP27" s="442"/>
      <c r="AQ27" s="442"/>
      <c r="AR27" s="443"/>
      <c r="AS27" s="441">
        <v>3907</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1183521</v>
      </c>
      <c r="BO27" s="469"/>
      <c r="BP27" s="469"/>
      <c r="BQ27" s="469"/>
      <c r="BR27" s="469"/>
      <c r="BS27" s="469"/>
      <c r="BT27" s="469"/>
      <c r="BU27" s="470"/>
      <c r="BV27" s="468">
        <v>1181555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6470</v>
      </c>
      <c r="R28" s="442"/>
      <c r="S28" s="442"/>
      <c r="T28" s="442"/>
      <c r="U28" s="442"/>
      <c r="V28" s="443"/>
      <c r="W28" s="507"/>
      <c r="X28" s="498"/>
      <c r="Y28" s="499"/>
      <c r="Z28" s="438" t="s">
        <v>185</v>
      </c>
      <c r="AA28" s="439"/>
      <c r="AB28" s="439"/>
      <c r="AC28" s="439"/>
      <c r="AD28" s="439"/>
      <c r="AE28" s="439"/>
      <c r="AF28" s="439"/>
      <c r="AG28" s="440"/>
      <c r="AH28" s="441" t="s">
        <v>180</v>
      </c>
      <c r="AI28" s="442"/>
      <c r="AJ28" s="442"/>
      <c r="AK28" s="442"/>
      <c r="AL28" s="443"/>
      <c r="AM28" s="441" t="s">
        <v>138</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15148562</v>
      </c>
      <c r="BO28" s="461"/>
      <c r="BP28" s="461"/>
      <c r="BQ28" s="461"/>
      <c r="BR28" s="461"/>
      <c r="BS28" s="461"/>
      <c r="BT28" s="461"/>
      <c r="BU28" s="462"/>
      <c r="BV28" s="460">
        <v>15252501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37</v>
      </c>
      <c r="M29" s="442"/>
      <c r="N29" s="442"/>
      <c r="O29" s="442"/>
      <c r="P29" s="443"/>
      <c r="Q29" s="441">
        <v>6000</v>
      </c>
      <c r="R29" s="442"/>
      <c r="S29" s="442"/>
      <c r="T29" s="442"/>
      <c r="U29" s="442"/>
      <c r="V29" s="443"/>
      <c r="W29" s="508"/>
      <c r="X29" s="509"/>
      <c r="Y29" s="510"/>
      <c r="Z29" s="438" t="s">
        <v>188</v>
      </c>
      <c r="AA29" s="439"/>
      <c r="AB29" s="439"/>
      <c r="AC29" s="439"/>
      <c r="AD29" s="439"/>
      <c r="AE29" s="439"/>
      <c r="AF29" s="439"/>
      <c r="AG29" s="440"/>
      <c r="AH29" s="441">
        <v>2527</v>
      </c>
      <c r="AI29" s="442"/>
      <c r="AJ29" s="442"/>
      <c r="AK29" s="442"/>
      <c r="AL29" s="443"/>
      <c r="AM29" s="441">
        <v>8318614</v>
      </c>
      <c r="AN29" s="442"/>
      <c r="AO29" s="442"/>
      <c r="AP29" s="442"/>
      <c r="AQ29" s="442"/>
      <c r="AR29" s="443"/>
      <c r="AS29" s="441">
        <v>3292</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4124851</v>
      </c>
      <c r="BO29" s="466"/>
      <c r="BP29" s="466"/>
      <c r="BQ29" s="466"/>
      <c r="BR29" s="466"/>
      <c r="BS29" s="466"/>
      <c r="BT29" s="466"/>
      <c r="BU29" s="467"/>
      <c r="BV29" s="465">
        <v>4119343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13867615</v>
      </c>
      <c r="BO30" s="469"/>
      <c r="BP30" s="469"/>
      <c r="BQ30" s="469"/>
      <c r="BR30" s="469"/>
      <c r="BS30" s="469"/>
      <c r="BT30" s="469"/>
      <c r="BU30" s="470"/>
      <c r="BV30" s="468">
        <v>13965676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199</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6</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IF('各会計、関係団体の財政状況及び健全化判断比率'!B36="","",'各会計、関係団体の財政状況及び健全化判断比率'!B36)</f>
        <v>飯綱高原スキー場事業特別会計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長野広域連合</v>
      </c>
      <c r="BZ34" s="423"/>
      <c r="CA34" s="423"/>
      <c r="CB34" s="423"/>
      <c r="CC34" s="423"/>
      <c r="CD34" s="423"/>
      <c r="CE34" s="423"/>
      <c r="CF34" s="423"/>
      <c r="CG34" s="423"/>
      <c r="CH34" s="423"/>
      <c r="CI34" s="423"/>
      <c r="CJ34" s="423"/>
      <c r="CK34" s="423"/>
      <c r="CL34" s="423"/>
      <c r="CM34" s="423"/>
      <c r="CN34" s="213"/>
      <c r="CO34" s="424">
        <f>IF(CQ34="","",MAX(C34:D43,U34:V43,AM34:AN43,BE34:BF43,BW34:BX43)+1)</f>
        <v>26</v>
      </c>
      <c r="CP34" s="424"/>
      <c r="CQ34" s="423" t="str">
        <f>IF('各会計、関係団体の財政状況及び健全化判断比率'!BS7="","",'各会計、関係団体の財政状況及び健全化判断比率'!BS7)</f>
        <v>長野市土地開発公社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7</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IF('各会計、関係団体の財政状況及び健全化判断比率'!B37="","",'各会計、関係団体の財政状況及び健全化判断比率'!B37)</f>
        <v>鬼無里大岡観光施設事業特別会計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　（一般会計）</v>
      </c>
      <c r="BZ35" s="423"/>
      <c r="CA35" s="423"/>
      <c r="CB35" s="423"/>
      <c r="CC35" s="423"/>
      <c r="CD35" s="423"/>
      <c r="CE35" s="423"/>
      <c r="CF35" s="423"/>
      <c r="CG35" s="423"/>
      <c r="CH35" s="423"/>
      <c r="CI35" s="423"/>
      <c r="CJ35" s="423"/>
      <c r="CK35" s="423"/>
      <c r="CL35" s="423"/>
      <c r="CM35" s="423"/>
      <c r="CN35" s="213"/>
      <c r="CO35" s="424">
        <f t="shared" ref="CO35:CO43" si="3">IF(CQ35="","",CO34+1)</f>
        <v>27</v>
      </c>
      <c r="CP35" s="424"/>
      <c r="CQ35" s="423" t="str">
        <f>IF('各会計、関係団体の財政状況及び健全化判断比率'!BS8="","",'各会計、関係団体の財政状況及び健全化判断比率'!BS8)</f>
        <v>長野市農業公社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母子父子寡婦福祉資金貸付事業特別会計</v>
      </c>
      <c r="F36" s="423"/>
      <c r="G36" s="423"/>
      <c r="H36" s="423"/>
      <c r="I36" s="423"/>
      <c r="J36" s="423"/>
      <c r="K36" s="423"/>
      <c r="L36" s="423"/>
      <c r="M36" s="423"/>
      <c r="N36" s="423"/>
      <c r="O36" s="423"/>
      <c r="P36" s="423"/>
      <c r="Q36" s="423"/>
      <c r="R36" s="423"/>
      <c r="S36" s="423"/>
      <c r="T36" s="213"/>
      <c r="U36" s="424">
        <f t="shared" ref="U36:U43" si="4">IF(W36="","",U35+1)</f>
        <v>8</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12</v>
      </c>
      <c r="AN36" s="424"/>
      <c r="AO36" s="423" t="str">
        <f>IF('各会計、関係団体の財政状況及び健全化判断比率'!B34="","",'各会計、関係団体の財政状況及び健全化判断比率'!B34)</f>
        <v>戸隠観光施設事業会計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　（老人福祉施設等運営事業特別会計）</v>
      </c>
      <c r="BZ36" s="423"/>
      <c r="CA36" s="423"/>
      <c r="CB36" s="423"/>
      <c r="CC36" s="423"/>
      <c r="CD36" s="423"/>
      <c r="CE36" s="423"/>
      <c r="CF36" s="423"/>
      <c r="CG36" s="423"/>
      <c r="CH36" s="423"/>
      <c r="CI36" s="423"/>
      <c r="CJ36" s="423"/>
      <c r="CK36" s="423"/>
      <c r="CL36" s="423"/>
      <c r="CM36" s="423"/>
      <c r="CN36" s="213"/>
      <c r="CO36" s="424">
        <f t="shared" si="3"/>
        <v>28</v>
      </c>
      <c r="CP36" s="424"/>
      <c r="CQ36" s="423" t="str">
        <f>IF('各会計、関係団体の財政状況及び健全化判断比率'!BS9="","",'各会計、関係団体の財政状況及び健全化判断比率'!BS9)</f>
        <v>長野市開発公社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授産施設特別会計</v>
      </c>
      <c r="F37" s="423"/>
      <c r="G37" s="423"/>
      <c r="H37" s="423"/>
      <c r="I37" s="423"/>
      <c r="J37" s="423"/>
      <c r="K37" s="423"/>
      <c r="L37" s="423"/>
      <c r="M37" s="423"/>
      <c r="N37" s="423"/>
      <c r="O37" s="423"/>
      <c r="P37" s="423"/>
      <c r="Q37" s="423"/>
      <c r="R37" s="423"/>
      <c r="S37" s="423"/>
      <c r="T37" s="213"/>
      <c r="U37" s="424">
        <f t="shared" si="4"/>
        <v>9</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f t="shared" si="0"/>
        <v>13</v>
      </c>
      <c r="AN37" s="424"/>
      <c r="AO37" s="423" t="str">
        <f>IF('各会計、関係団体の財政状況及び健全化判断比率'!B35="","",'各会計、関係団体の財政状況及び健全化判断比率'!B35)</f>
        <v>産業団地事業会計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　（長野地域ふるさと事業特別会計）</v>
      </c>
      <c r="BZ37" s="423"/>
      <c r="CA37" s="423"/>
      <c r="CB37" s="423"/>
      <c r="CC37" s="423"/>
      <c r="CD37" s="423"/>
      <c r="CE37" s="423"/>
      <c r="CF37" s="423"/>
      <c r="CG37" s="423"/>
      <c r="CH37" s="423"/>
      <c r="CI37" s="423"/>
      <c r="CJ37" s="423"/>
      <c r="CK37" s="423"/>
      <c r="CL37" s="423"/>
      <c r="CM37" s="423"/>
      <c r="CN37" s="213"/>
      <c r="CO37" s="424">
        <f t="shared" si="3"/>
        <v>29</v>
      </c>
      <c r="CP37" s="424"/>
      <c r="CQ37" s="423" t="str">
        <f>IF('各会計、関係団体の財政状況及び健全化判断比率'!BS10="","",'各会計、関係団体の財政状況及び健全化判断比率'!BS10)</f>
        <v>ながの観光コンベンションビューロー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病院事業債管理特別会計</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　（ごみ処理施設事業特別会計）</v>
      </c>
      <c r="BZ38" s="423"/>
      <c r="CA38" s="423"/>
      <c r="CB38" s="423"/>
      <c r="CC38" s="423"/>
      <c r="CD38" s="423"/>
      <c r="CE38" s="423"/>
      <c r="CF38" s="423"/>
      <c r="CG38" s="423"/>
      <c r="CH38" s="423"/>
      <c r="CI38" s="423"/>
      <c r="CJ38" s="423"/>
      <c r="CK38" s="423"/>
      <c r="CL38" s="423"/>
      <c r="CM38" s="423"/>
      <c r="CN38" s="213"/>
      <c r="CO38" s="424">
        <f t="shared" si="3"/>
        <v>30</v>
      </c>
      <c r="CP38" s="424"/>
      <c r="CQ38" s="423" t="str">
        <f>IF('各会計、関係団体の財政状況及び健全化判断比率'!BS11="","",'各会計、関係団体の財政状況及び健全化判断比率'!BS11)</f>
        <v>エムウェーブ</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須高行政事務組合</v>
      </c>
      <c r="BZ39" s="423"/>
      <c r="CA39" s="423"/>
      <c r="CB39" s="423"/>
      <c r="CC39" s="423"/>
      <c r="CD39" s="423"/>
      <c r="CE39" s="423"/>
      <c r="CF39" s="423"/>
      <c r="CG39" s="423"/>
      <c r="CH39" s="423"/>
      <c r="CI39" s="423"/>
      <c r="CJ39" s="423"/>
      <c r="CK39" s="423"/>
      <c r="CL39" s="423"/>
      <c r="CM39" s="423"/>
      <c r="CN39" s="213"/>
      <c r="CO39" s="424">
        <f t="shared" si="3"/>
        <v>31</v>
      </c>
      <c r="CP39" s="424"/>
      <c r="CQ39" s="423" t="str">
        <f>IF('各会計、関係団体の財政状況及び健全化判断比率'!BS12="","",'各会計、関係団体の財政状況及び健全化判断比率'!BS12)</f>
        <v>長野市勤労者共済会</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千曲衛生施設組合</v>
      </c>
      <c r="BZ40" s="423"/>
      <c r="CA40" s="423"/>
      <c r="CB40" s="423"/>
      <c r="CC40" s="423"/>
      <c r="CD40" s="423"/>
      <c r="CE40" s="423"/>
      <c r="CF40" s="423"/>
      <c r="CG40" s="423"/>
      <c r="CH40" s="423"/>
      <c r="CI40" s="423"/>
      <c r="CJ40" s="423"/>
      <c r="CK40" s="423"/>
      <c r="CL40" s="423"/>
      <c r="CM40" s="423"/>
      <c r="CN40" s="213"/>
      <c r="CO40" s="424">
        <f t="shared" si="3"/>
        <v>32</v>
      </c>
      <c r="CP40" s="424"/>
      <c r="CQ40" s="423" t="str">
        <f>IF('各会計、関係団体の財政状況及び健全化判断比率'!BS13="","",'各会計、関係団体の財政状況及び健全化判断比率'!BS13)</f>
        <v>長野市スポーツ協会</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長野県後期高齢者医療広域連合</v>
      </c>
      <c r="BZ41" s="423"/>
      <c r="CA41" s="423"/>
      <c r="CB41" s="423"/>
      <c r="CC41" s="423"/>
      <c r="CD41" s="423"/>
      <c r="CE41" s="423"/>
      <c r="CF41" s="423"/>
      <c r="CG41" s="423"/>
      <c r="CH41" s="423"/>
      <c r="CI41" s="423"/>
      <c r="CJ41" s="423"/>
      <c r="CK41" s="423"/>
      <c r="CL41" s="423"/>
      <c r="CM41" s="423"/>
      <c r="CN41" s="213"/>
      <c r="CO41" s="424">
        <f t="shared" si="3"/>
        <v>33</v>
      </c>
      <c r="CP41" s="424"/>
      <c r="CQ41" s="423" t="str">
        <f>IF('各会計、関係団体の財政状況及び健全化判断比率'!BS14="","",'各会計、関係団体の財政状況及び健全化判断比率'!BS14)</f>
        <v>長野市文化芸術振興財団</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24</v>
      </c>
      <c r="BX42" s="424"/>
      <c r="BY42" s="423" t="str">
        <f>IF('各会計、関係団体の財政状況及び健全化判断比率'!B76="","",'各会計、関係団体の財政状況及び健全化判断比率'!B76)</f>
        <v>　（一般会計）</v>
      </c>
      <c r="BZ42" s="423"/>
      <c r="CA42" s="423"/>
      <c r="CB42" s="423"/>
      <c r="CC42" s="423"/>
      <c r="CD42" s="423"/>
      <c r="CE42" s="423"/>
      <c r="CF42" s="423"/>
      <c r="CG42" s="423"/>
      <c r="CH42" s="423"/>
      <c r="CI42" s="423"/>
      <c r="CJ42" s="423"/>
      <c r="CK42" s="423"/>
      <c r="CL42" s="423"/>
      <c r="CM42" s="423"/>
      <c r="CN42" s="213"/>
      <c r="CO42" s="424">
        <f t="shared" si="3"/>
        <v>34</v>
      </c>
      <c r="CP42" s="424"/>
      <c r="CQ42" s="423" t="str">
        <f>IF('各会計、関係団体の財政状況及び健全化判断比率'!BS15="","",'各会計、関係団体の財政状況及び健全化判断比率'!BS15)</f>
        <v>ながの緑育協会</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25</v>
      </c>
      <c r="BX43" s="424"/>
      <c r="BY43" s="423" t="str">
        <f>IF('各会計、関係団体の財政状況及び健全化判断比率'!B77="","",'各会計、関係団体の財政状況及び健全化判断比率'!B77)</f>
        <v>　（後期高齢者医療等別会計）</v>
      </c>
      <c r="BZ43" s="423"/>
      <c r="CA43" s="423"/>
      <c r="CB43" s="423"/>
      <c r="CC43" s="423"/>
      <c r="CD43" s="423"/>
      <c r="CE43" s="423"/>
      <c r="CF43" s="423"/>
      <c r="CG43" s="423"/>
      <c r="CH43" s="423"/>
      <c r="CI43" s="423"/>
      <c r="CJ43" s="423"/>
      <c r="CK43" s="423"/>
      <c r="CL43" s="423"/>
      <c r="CM43" s="423"/>
      <c r="CN43" s="213"/>
      <c r="CO43" s="424">
        <f t="shared" si="3"/>
        <v>35</v>
      </c>
      <c r="CP43" s="424"/>
      <c r="CQ43" s="423" t="str">
        <f>IF('各会計、関係団体の財政状況及び健全化判断比率'!BS16="","",'各会計、関係団体の財政状況及び健全化判断比率'!BS16)</f>
        <v>長野市民病院</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S1gIOFsKHKGzgTexgP3W3ZvgvUb5qJ+pcSoKkB7hFQGiXAst0XQX6Oy6WpHTdyho8dxwrJD1sJb8HqKf1q9A==" saltValue="fMYoMAbADXIrxAi1twV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58508278</v>
      </c>
      <c r="S5" s="727"/>
      <c r="T5" s="727"/>
      <c r="U5" s="727"/>
      <c r="V5" s="727"/>
      <c r="W5" s="727"/>
      <c r="X5" s="727"/>
      <c r="Y5" s="773"/>
      <c r="Z5" s="791">
        <v>39.4</v>
      </c>
      <c r="AA5" s="791"/>
      <c r="AB5" s="791"/>
      <c r="AC5" s="791"/>
      <c r="AD5" s="792">
        <v>54742314</v>
      </c>
      <c r="AE5" s="792"/>
      <c r="AF5" s="792"/>
      <c r="AG5" s="792"/>
      <c r="AH5" s="792"/>
      <c r="AI5" s="792"/>
      <c r="AJ5" s="792"/>
      <c r="AK5" s="792"/>
      <c r="AL5" s="774">
        <v>65.099999999999994</v>
      </c>
      <c r="AM5" s="743"/>
      <c r="AN5" s="743"/>
      <c r="AO5" s="775"/>
      <c r="AP5" s="760" t="s">
        <v>230</v>
      </c>
      <c r="AQ5" s="761"/>
      <c r="AR5" s="761"/>
      <c r="AS5" s="761"/>
      <c r="AT5" s="761"/>
      <c r="AU5" s="761"/>
      <c r="AV5" s="761"/>
      <c r="AW5" s="761"/>
      <c r="AX5" s="761"/>
      <c r="AY5" s="761"/>
      <c r="AZ5" s="761"/>
      <c r="BA5" s="761"/>
      <c r="BB5" s="761"/>
      <c r="BC5" s="761"/>
      <c r="BD5" s="761"/>
      <c r="BE5" s="761"/>
      <c r="BF5" s="762"/>
      <c r="BG5" s="661">
        <v>52642044</v>
      </c>
      <c r="BH5" s="664"/>
      <c r="BI5" s="664"/>
      <c r="BJ5" s="664"/>
      <c r="BK5" s="664"/>
      <c r="BL5" s="664"/>
      <c r="BM5" s="664"/>
      <c r="BN5" s="665"/>
      <c r="BO5" s="723">
        <v>90</v>
      </c>
      <c r="BP5" s="723"/>
      <c r="BQ5" s="723"/>
      <c r="BR5" s="723"/>
      <c r="BS5" s="724">
        <v>1080618</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1298834</v>
      </c>
      <c r="S6" s="664"/>
      <c r="T6" s="664"/>
      <c r="U6" s="664"/>
      <c r="V6" s="664"/>
      <c r="W6" s="664"/>
      <c r="X6" s="664"/>
      <c r="Y6" s="665"/>
      <c r="Z6" s="723">
        <v>0.9</v>
      </c>
      <c r="AA6" s="723"/>
      <c r="AB6" s="723"/>
      <c r="AC6" s="723"/>
      <c r="AD6" s="724">
        <v>1298834</v>
      </c>
      <c r="AE6" s="724"/>
      <c r="AF6" s="724"/>
      <c r="AG6" s="724"/>
      <c r="AH6" s="724"/>
      <c r="AI6" s="724"/>
      <c r="AJ6" s="724"/>
      <c r="AK6" s="724"/>
      <c r="AL6" s="666">
        <v>1.5</v>
      </c>
      <c r="AM6" s="667"/>
      <c r="AN6" s="667"/>
      <c r="AO6" s="725"/>
      <c r="AP6" s="658" t="s">
        <v>235</v>
      </c>
      <c r="AQ6" s="659"/>
      <c r="AR6" s="659"/>
      <c r="AS6" s="659"/>
      <c r="AT6" s="659"/>
      <c r="AU6" s="659"/>
      <c r="AV6" s="659"/>
      <c r="AW6" s="659"/>
      <c r="AX6" s="659"/>
      <c r="AY6" s="659"/>
      <c r="AZ6" s="659"/>
      <c r="BA6" s="659"/>
      <c r="BB6" s="659"/>
      <c r="BC6" s="659"/>
      <c r="BD6" s="659"/>
      <c r="BE6" s="659"/>
      <c r="BF6" s="660"/>
      <c r="BG6" s="661">
        <v>52642044</v>
      </c>
      <c r="BH6" s="664"/>
      <c r="BI6" s="664"/>
      <c r="BJ6" s="664"/>
      <c r="BK6" s="664"/>
      <c r="BL6" s="664"/>
      <c r="BM6" s="664"/>
      <c r="BN6" s="665"/>
      <c r="BO6" s="723">
        <v>90</v>
      </c>
      <c r="BP6" s="723"/>
      <c r="BQ6" s="723"/>
      <c r="BR6" s="723"/>
      <c r="BS6" s="724">
        <v>1080618</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717250</v>
      </c>
      <c r="CS6" s="664"/>
      <c r="CT6" s="664"/>
      <c r="CU6" s="664"/>
      <c r="CV6" s="664"/>
      <c r="CW6" s="664"/>
      <c r="CX6" s="664"/>
      <c r="CY6" s="665"/>
      <c r="CZ6" s="774">
        <v>0.5</v>
      </c>
      <c r="DA6" s="743"/>
      <c r="DB6" s="743"/>
      <c r="DC6" s="777"/>
      <c r="DD6" s="669" t="s">
        <v>237</v>
      </c>
      <c r="DE6" s="664"/>
      <c r="DF6" s="664"/>
      <c r="DG6" s="664"/>
      <c r="DH6" s="664"/>
      <c r="DI6" s="664"/>
      <c r="DJ6" s="664"/>
      <c r="DK6" s="664"/>
      <c r="DL6" s="664"/>
      <c r="DM6" s="664"/>
      <c r="DN6" s="664"/>
      <c r="DO6" s="664"/>
      <c r="DP6" s="665"/>
      <c r="DQ6" s="669">
        <v>716825</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106797</v>
      </c>
      <c r="S7" s="664"/>
      <c r="T7" s="664"/>
      <c r="U7" s="664"/>
      <c r="V7" s="664"/>
      <c r="W7" s="664"/>
      <c r="X7" s="664"/>
      <c r="Y7" s="665"/>
      <c r="Z7" s="723">
        <v>0.1</v>
      </c>
      <c r="AA7" s="723"/>
      <c r="AB7" s="723"/>
      <c r="AC7" s="723"/>
      <c r="AD7" s="724">
        <v>106797</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26874291</v>
      </c>
      <c r="BH7" s="664"/>
      <c r="BI7" s="664"/>
      <c r="BJ7" s="664"/>
      <c r="BK7" s="664"/>
      <c r="BL7" s="664"/>
      <c r="BM7" s="664"/>
      <c r="BN7" s="665"/>
      <c r="BO7" s="723">
        <v>45.9</v>
      </c>
      <c r="BP7" s="723"/>
      <c r="BQ7" s="723"/>
      <c r="BR7" s="723"/>
      <c r="BS7" s="724">
        <v>1080618</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16118263</v>
      </c>
      <c r="CS7" s="664"/>
      <c r="CT7" s="664"/>
      <c r="CU7" s="664"/>
      <c r="CV7" s="664"/>
      <c r="CW7" s="664"/>
      <c r="CX7" s="664"/>
      <c r="CY7" s="665"/>
      <c r="CZ7" s="723">
        <v>11.2</v>
      </c>
      <c r="DA7" s="723"/>
      <c r="DB7" s="723"/>
      <c r="DC7" s="723"/>
      <c r="DD7" s="669">
        <v>2523001</v>
      </c>
      <c r="DE7" s="664"/>
      <c r="DF7" s="664"/>
      <c r="DG7" s="664"/>
      <c r="DH7" s="664"/>
      <c r="DI7" s="664"/>
      <c r="DJ7" s="664"/>
      <c r="DK7" s="664"/>
      <c r="DL7" s="664"/>
      <c r="DM7" s="664"/>
      <c r="DN7" s="664"/>
      <c r="DO7" s="664"/>
      <c r="DP7" s="665"/>
      <c r="DQ7" s="669">
        <v>11535154</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181419</v>
      </c>
      <c r="S8" s="664"/>
      <c r="T8" s="664"/>
      <c r="U8" s="664"/>
      <c r="V8" s="664"/>
      <c r="W8" s="664"/>
      <c r="X8" s="664"/>
      <c r="Y8" s="665"/>
      <c r="Z8" s="723">
        <v>0.1</v>
      </c>
      <c r="AA8" s="723"/>
      <c r="AB8" s="723"/>
      <c r="AC8" s="723"/>
      <c r="AD8" s="724">
        <v>181419</v>
      </c>
      <c r="AE8" s="724"/>
      <c r="AF8" s="724"/>
      <c r="AG8" s="724"/>
      <c r="AH8" s="724"/>
      <c r="AI8" s="724"/>
      <c r="AJ8" s="724"/>
      <c r="AK8" s="724"/>
      <c r="AL8" s="666">
        <v>0.2</v>
      </c>
      <c r="AM8" s="667"/>
      <c r="AN8" s="667"/>
      <c r="AO8" s="725"/>
      <c r="AP8" s="658" t="s">
        <v>242</v>
      </c>
      <c r="AQ8" s="659"/>
      <c r="AR8" s="659"/>
      <c r="AS8" s="659"/>
      <c r="AT8" s="659"/>
      <c r="AU8" s="659"/>
      <c r="AV8" s="659"/>
      <c r="AW8" s="659"/>
      <c r="AX8" s="659"/>
      <c r="AY8" s="659"/>
      <c r="AZ8" s="659"/>
      <c r="BA8" s="659"/>
      <c r="BB8" s="659"/>
      <c r="BC8" s="659"/>
      <c r="BD8" s="659"/>
      <c r="BE8" s="659"/>
      <c r="BF8" s="660"/>
      <c r="BG8" s="661">
        <v>663228</v>
      </c>
      <c r="BH8" s="664"/>
      <c r="BI8" s="664"/>
      <c r="BJ8" s="664"/>
      <c r="BK8" s="664"/>
      <c r="BL8" s="664"/>
      <c r="BM8" s="664"/>
      <c r="BN8" s="665"/>
      <c r="BO8" s="723">
        <v>1.1000000000000001</v>
      </c>
      <c r="BP8" s="723"/>
      <c r="BQ8" s="723"/>
      <c r="BR8" s="723"/>
      <c r="BS8" s="669" t="s">
        <v>237</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50710329</v>
      </c>
      <c r="CS8" s="664"/>
      <c r="CT8" s="664"/>
      <c r="CU8" s="664"/>
      <c r="CV8" s="664"/>
      <c r="CW8" s="664"/>
      <c r="CX8" s="664"/>
      <c r="CY8" s="665"/>
      <c r="CZ8" s="723">
        <v>35.299999999999997</v>
      </c>
      <c r="DA8" s="723"/>
      <c r="DB8" s="723"/>
      <c r="DC8" s="723"/>
      <c r="DD8" s="669">
        <v>810679</v>
      </c>
      <c r="DE8" s="664"/>
      <c r="DF8" s="664"/>
      <c r="DG8" s="664"/>
      <c r="DH8" s="664"/>
      <c r="DI8" s="664"/>
      <c r="DJ8" s="664"/>
      <c r="DK8" s="664"/>
      <c r="DL8" s="664"/>
      <c r="DM8" s="664"/>
      <c r="DN8" s="664"/>
      <c r="DO8" s="664"/>
      <c r="DP8" s="665"/>
      <c r="DQ8" s="669">
        <v>25849725</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152151</v>
      </c>
      <c r="S9" s="664"/>
      <c r="T9" s="664"/>
      <c r="U9" s="664"/>
      <c r="V9" s="664"/>
      <c r="W9" s="664"/>
      <c r="X9" s="664"/>
      <c r="Y9" s="665"/>
      <c r="Z9" s="723">
        <v>0.1</v>
      </c>
      <c r="AA9" s="723"/>
      <c r="AB9" s="723"/>
      <c r="AC9" s="723"/>
      <c r="AD9" s="724">
        <v>152151</v>
      </c>
      <c r="AE9" s="724"/>
      <c r="AF9" s="724"/>
      <c r="AG9" s="724"/>
      <c r="AH9" s="724"/>
      <c r="AI9" s="724"/>
      <c r="AJ9" s="724"/>
      <c r="AK9" s="724"/>
      <c r="AL9" s="666">
        <v>0.2</v>
      </c>
      <c r="AM9" s="667"/>
      <c r="AN9" s="667"/>
      <c r="AO9" s="725"/>
      <c r="AP9" s="658" t="s">
        <v>245</v>
      </c>
      <c r="AQ9" s="659"/>
      <c r="AR9" s="659"/>
      <c r="AS9" s="659"/>
      <c r="AT9" s="659"/>
      <c r="AU9" s="659"/>
      <c r="AV9" s="659"/>
      <c r="AW9" s="659"/>
      <c r="AX9" s="659"/>
      <c r="AY9" s="659"/>
      <c r="AZ9" s="659"/>
      <c r="BA9" s="659"/>
      <c r="BB9" s="659"/>
      <c r="BC9" s="659"/>
      <c r="BD9" s="659"/>
      <c r="BE9" s="659"/>
      <c r="BF9" s="660"/>
      <c r="BG9" s="661">
        <v>19843458</v>
      </c>
      <c r="BH9" s="664"/>
      <c r="BI9" s="664"/>
      <c r="BJ9" s="664"/>
      <c r="BK9" s="664"/>
      <c r="BL9" s="664"/>
      <c r="BM9" s="664"/>
      <c r="BN9" s="665"/>
      <c r="BO9" s="723">
        <v>33.9</v>
      </c>
      <c r="BP9" s="723"/>
      <c r="BQ9" s="723"/>
      <c r="BR9" s="723"/>
      <c r="BS9" s="669" t="s">
        <v>237</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12644475</v>
      </c>
      <c r="CS9" s="664"/>
      <c r="CT9" s="664"/>
      <c r="CU9" s="664"/>
      <c r="CV9" s="664"/>
      <c r="CW9" s="664"/>
      <c r="CX9" s="664"/>
      <c r="CY9" s="665"/>
      <c r="CZ9" s="723">
        <v>8.8000000000000007</v>
      </c>
      <c r="DA9" s="723"/>
      <c r="DB9" s="723"/>
      <c r="DC9" s="723"/>
      <c r="DD9" s="669">
        <v>1454212</v>
      </c>
      <c r="DE9" s="664"/>
      <c r="DF9" s="664"/>
      <c r="DG9" s="664"/>
      <c r="DH9" s="664"/>
      <c r="DI9" s="664"/>
      <c r="DJ9" s="664"/>
      <c r="DK9" s="664"/>
      <c r="DL9" s="664"/>
      <c r="DM9" s="664"/>
      <c r="DN9" s="664"/>
      <c r="DO9" s="664"/>
      <c r="DP9" s="665"/>
      <c r="DQ9" s="669">
        <v>9924409</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237</v>
      </c>
      <c r="S10" s="664"/>
      <c r="T10" s="664"/>
      <c r="U10" s="664"/>
      <c r="V10" s="664"/>
      <c r="W10" s="664"/>
      <c r="X10" s="664"/>
      <c r="Y10" s="665"/>
      <c r="Z10" s="723" t="s">
        <v>237</v>
      </c>
      <c r="AA10" s="723"/>
      <c r="AB10" s="723"/>
      <c r="AC10" s="723"/>
      <c r="AD10" s="724" t="s">
        <v>237</v>
      </c>
      <c r="AE10" s="724"/>
      <c r="AF10" s="724"/>
      <c r="AG10" s="724"/>
      <c r="AH10" s="724"/>
      <c r="AI10" s="724"/>
      <c r="AJ10" s="724"/>
      <c r="AK10" s="724"/>
      <c r="AL10" s="666" t="s">
        <v>237</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1470476</v>
      </c>
      <c r="BH10" s="664"/>
      <c r="BI10" s="664"/>
      <c r="BJ10" s="664"/>
      <c r="BK10" s="664"/>
      <c r="BL10" s="664"/>
      <c r="BM10" s="664"/>
      <c r="BN10" s="665"/>
      <c r="BO10" s="723">
        <v>2.5</v>
      </c>
      <c r="BP10" s="723"/>
      <c r="BQ10" s="723"/>
      <c r="BR10" s="723"/>
      <c r="BS10" s="669">
        <v>182532</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201975</v>
      </c>
      <c r="CS10" s="664"/>
      <c r="CT10" s="664"/>
      <c r="CU10" s="664"/>
      <c r="CV10" s="664"/>
      <c r="CW10" s="664"/>
      <c r="CX10" s="664"/>
      <c r="CY10" s="665"/>
      <c r="CZ10" s="723">
        <v>0.1</v>
      </c>
      <c r="DA10" s="723"/>
      <c r="DB10" s="723"/>
      <c r="DC10" s="723"/>
      <c r="DD10" s="669">
        <v>1716</v>
      </c>
      <c r="DE10" s="664"/>
      <c r="DF10" s="664"/>
      <c r="DG10" s="664"/>
      <c r="DH10" s="664"/>
      <c r="DI10" s="664"/>
      <c r="DJ10" s="664"/>
      <c r="DK10" s="664"/>
      <c r="DL10" s="664"/>
      <c r="DM10" s="664"/>
      <c r="DN10" s="664"/>
      <c r="DO10" s="664"/>
      <c r="DP10" s="665"/>
      <c r="DQ10" s="669">
        <v>144285</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251</v>
      </c>
      <c r="S11" s="664"/>
      <c r="T11" s="664"/>
      <c r="U11" s="664"/>
      <c r="V11" s="664"/>
      <c r="W11" s="664"/>
      <c r="X11" s="664"/>
      <c r="Y11" s="665"/>
      <c r="Z11" s="723" t="s">
        <v>180</v>
      </c>
      <c r="AA11" s="723"/>
      <c r="AB11" s="723"/>
      <c r="AC11" s="723"/>
      <c r="AD11" s="724" t="s">
        <v>252</v>
      </c>
      <c r="AE11" s="724"/>
      <c r="AF11" s="724"/>
      <c r="AG11" s="724"/>
      <c r="AH11" s="724"/>
      <c r="AI11" s="724"/>
      <c r="AJ11" s="724"/>
      <c r="AK11" s="724"/>
      <c r="AL11" s="666" t="s">
        <v>251</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4897129</v>
      </c>
      <c r="BH11" s="664"/>
      <c r="BI11" s="664"/>
      <c r="BJ11" s="664"/>
      <c r="BK11" s="664"/>
      <c r="BL11" s="664"/>
      <c r="BM11" s="664"/>
      <c r="BN11" s="665"/>
      <c r="BO11" s="723">
        <v>8.4</v>
      </c>
      <c r="BP11" s="723"/>
      <c r="BQ11" s="723"/>
      <c r="BR11" s="723"/>
      <c r="BS11" s="669">
        <v>898086</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2131514</v>
      </c>
      <c r="CS11" s="664"/>
      <c r="CT11" s="664"/>
      <c r="CU11" s="664"/>
      <c r="CV11" s="664"/>
      <c r="CW11" s="664"/>
      <c r="CX11" s="664"/>
      <c r="CY11" s="665"/>
      <c r="CZ11" s="723">
        <v>1.5</v>
      </c>
      <c r="DA11" s="723"/>
      <c r="DB11" s="723"/>
      <c r="DC11" s="723"/>
      <c r="DD11" s="669">
        <v>970480</v>
      </c>
      <c r="DE11" s="664"/>
      <c r="DF11" s="664"/>
      <c r="DG11" s="664"/>
      <c r="DH11" s="664"/>
      <c r="DI11" s="664"/>
      <c r="DJ11" s="664"/>
      <c r="DK11" s="664"/>
      <c r="DL11" s="664"/>
      <c r="DM11" s="664"/>
      <c r="DN11" s="664"/>
      <c r="DO11" s="664"/>
      <c r="DP11" s="665"/>
      <c r="DQ11" s="669">
        <v>1318116</v>
      </c>
      <c r="DR11" s="664"/>
      <c r="DS11" s="664"/>
      <c r="DT11" s="664"/>
      <c r="DU11" s="664"/>
      <c r="DV11" s="664"/>
      <c r="DW11" s="664"/>
      <c r="DX11" s="664"/>
      <c r="DY11" s="664"/>
      <c r="DZ11" s="664"/>
      <c r="EA11" s="664"/>
      <c r="EB11" s="664"/>
      <c r="EC11" s="704"/>
    </row>
    <row r="12" spans="2:143" ht="11.25" customHeight="1" x14ac:dyDescent="0.15">
      <c r="B12" s="658" t="s">
        <v>255</v>
      </c>
      <c r="C12" s="659"/>
      <c r="D12" s="659"/>
      <c r="E12" s="659"/>
      <c r="F12" s="659"/>
      <c r="G12" s="659"/>
      <c r="H12" s="659"/>
      <c r="I12" s="659"/>
      <c r="J12" s="659"/>
      <c r="K12" s="659"/>
      <c r="L12" s="659"/>
      <c r="M12" s="659"/>
      <c r="N12" s="659"/>
      <c r="O12" s="659"/>
      <c r="P12" s="659"/>
      <c r="Q12" s="660"/>
      <c r="R12" s="661">
        <v>7680849</v>
      </c>
      <c r="S12" s="664"/>
      <c r="T12" s="664"/>
      <c r="U12" s="664"/>
      <c r="V12" s="664"/>
      <c r="W12" s="664"/>
      <c r="X12" s="664"/>
      <c r="Y12" s="665"/>
      <c r="Z12" s="723">
        <v>5.2</v>
      </c>
      <c r="AA12" s="723"/>
      <c r="AB12" s="723"/>
      <c r="AC12" s="723"/>
      <c r="AD12" s="724">
        <v>7680849</v>
      </c>
      <c r="AE12" s="724"/>
      <c r="AF12" s="724"/>
      <c r="AG12" s="724"/>
      <c r="AH12" s="724"/>
      <c r="AI12" s="724"/>
      <c r="AJ12" s="724"/>
      <c r="AK12" s="724"/>
      <c r="AL12" s="666">
        <v>9.1</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22470642</v>
      </c>
      <c r="BH12" s="664"/>
      <c r="BI12" s="664"/>
      <c r="BJ12" s="664"/>
      <c r="BK12" s="664"/>
      <c r="BL12" s="664"/>
      <c r="BM12" s="664"/>
      <c r="BN12" s="665"/>
      <c r="BO12" s="723">
        <v>38.4</v>
      </c>
      <c r="BP12" s="723"/>
      <c r="BQ12" s="723"/>
      <c r="BR12" s="723"/>
      <c r="BS12" s="669" t="s">
        <v>251</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8768826</v>
      </c>
      <c r="CS12" s="664"/>
      <c r="CT12" s="664"/>
      <c r="CU12" s="664"/>
      <c r="CV12" s="664"/>
      <c r="CW12" s="664"/>
      <c r="CX12" s="664"/>
      <c r="CY12" s="665"/>
      <c r="CZ12" s="723">
        <v>6.1</v>
      </c>
      <c r="DA12" s="723"/>
      <c r="DB12" s="723"/>
      <c r="DC12" s="723"/>
      <c r="DD12" s="669">
        <v>520745</v>
      </c>
      <c r="DE12" s="664"/>
      <c r="DF12" s="664"/>
      <c r="DG12" s="664"/>
      <c r="DH12" s="664"/>
      <c r="DI12" s="664"/>
      <c r="DJ12" s="664"/>
      <c r="DK12" s="664"/>
      <c r="DL12" s="664"/>
      <c r="DM12" s="664"/>
      <c r="DN12" s="664"/>
      <c r="DO12" s="664"/>
      <c r="DP12" s="665"/>
      <c r="DQ12" s="669">
        <v>2377474</v>
      </c>
      <c r="DR12" s="664"/>
      <c r="DS12" s="664"/>
      <c r="DT12" s="664"/>
      <c r="DU12" s="664"/>
      <c r="DV12" s="664"/>
      <c r="DW12" s="664"/>
      <c r="DX12" s="664"/>
      <c r="DY12" s="664"/>
      <c r="DZ12" s="664"/>
      <c r="EA12" s="664"/>
      <c r="EB12" s="664"/>
      <c r="EC12" s="704"/>
    </row>
    <row r="13" spans="2:143" ht="11.25" customHeight="1" x14ac:dyDescent="0.15">
      <c r="B13" s="658" t="s">
        <v>258</v>
      </c>
      <c r="C13" s="659"/>
      <c r="D13" s="659"/>
      <c r="E13" s="659"/>
      <c r="F13" s="659"/>
      <c r="G13" s="659"/>
      <c r="H13" s="659"/>
      <c r="I13" s="659"/>
      <c r="J13" s="659"/>
      <c r="K13" s="659"/>
      <c r="L13" s="659"/>
      <c r="M13" s="659"/>
      <c r="N13" s="659"/>
      <c r="O13" s="659"/>
      <c r="P13" s="659"/>
      <c r="Q13" s="660"/>
      <c r="R13" s="661">
        <v>52082</v>
      </c>
      <c r="S13" s="664"/>
      <c r="T13" s="664"/>
      <c r="U13" s="664"/>
      <c r="V13" s="664"/>
      <c r="W13" s="664"/>
      <c r="X13" s="664"/>
      <c r="Y13" s="665"/>
      <c r="Z13" s="723">
        <v>0</v>
      </c>
      <c r="AA13" s="723"/>
      <c r="AB13" s="723"/>
      <c r="AC13" s="723"/>
      <c r="AD13" s="724">
        <v>52082</v>
      </c>
      <c r="AE13" s="724"/>
      <c r="AF13" s="724"/>
      <c r="AG13" s="724"/>
      <c r="AH13" s="724"/>
      <c r="AI13" s="724"/>
      <c r="AJ13" s="724"/>
      <c r="AK13" s="724"/>
      <c r="AL13" s="666">
        <v>0.1</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22208096</v>
      </c>
      <c r="BH13" s="664"/>
      <c r="BI13" s="664"/>
      <c r="BJ13" s="664"/>
      <c r="BK13" s="664"/>
      <c r="BL13" s="664"/>
      <c r="BM13" s="664"/>
      <c r="BN13" s="665"/>
      <c r="BO13" s="723">
        <v>38</v>
      </c>
      <c r="BP13" s="723"/>
      <c r="BQ13" s="723"/>
      <c r="BR13" s="723"/>
      <c r="BS13" s="669" t="s">
        <v>180</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17578909</v>
      </c>
      <c r="CS13" s="664"/>
      <c r="CT13" s="664"/>
      <c r="CU13" s="664"/>
      <c r="CV13" s="664"/>
      <c r="CW13" s="664"/>
      <c r="CX13" s="664"/>
      <c r="CY13" s="665"/>
      <c r="CZ13" s="723">
        <v>12.2</v>
      </c>
      <c r="DA13" s="723"/>
      <c r="DB13" s="723"/>
      <c r="DC13" s="723"/>
      <c r="DD13" s="669">
        <v>7391275</v>
      </c>
      <c r="DE13" s="664"/>
      <c r="DF13" s="664"/>
      <c r="DG13" s="664"/>
      <c r="DH13" s="664"/>
      <c r="DI13" s="664"/>
      <c r="DJ13" s="664"/>
      <c r="DK13" s="664"/>
      <c r="DL13" s="664"/>
      <c r="DM13" s="664"/>
      <c r="DN13" s="664"/>
      <c r="DO13" s="664"/>
      <c r="DP13" s="665"/>
      <c r="DQ13" s="669">
        <v>11632570</v>
      </c>
      <c r="DR13" s="664"/>
      <c r="DS13" s="664"/>
      <c r="DT13" s="664"/>
      <c r="DU13" s="664"/>
      <c r="DV13" s="664"/>
      <c r="DW13" s="664"/>
      <c r="DX13" s="664"/>
      <c r="DY13" s="664"/>
      <c r="DZ13" s="664"/>
      <c r="EA13" s="664"/>
      <c r="EB13" s="664"/>
      <c r="EC13" s="704"/>
    </row>
    <row r="14" spans="2:143" ht="11.25" customHeight="1" x14ac:dyDescent="0.15">
      <c r="B14" s="658" t="s">
        <v>261</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251</v>
      </c>
      <c r="AA14" s="723"/>
      <c r="AB14" s="723"/>
      <c r="AC14" s="723"/>
      <c r="AD14" s="724" t="s">
        <v>237</v>
      </c>
      <c r="AE14" s="724"/>
      <c r="AF14" s="724"/>
      <c r="AG14" s="724"/>
      <c r="AH14" s="724"/>
      <c r="AI14" s="724"/>
      <c r="AJ14" s="724"/>
      <c r="AK14" s="724"/>
      <c r="AL14" s="666" t="s">
        <v>252</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1063169</v>
      </c>
      <c r="BH14" s="664"/>
      <c r="BI14" s="664"/>
      <c r="BJ14" s="664"/>
      <c r="BK14" s="664"/>
      <c r="BL14" s="664"/>
      <c r="BM14" s="664"/>
      <c r="BN14" s="665"/>
      <c r="BO14" s="723">
        <v>1.8</v>
      </c>
      <c r="BP14" s="723"/>
      <c r="BQ14" s="723"/>
      <c r="BR14" s="723"/>
      <c r="BS14" s="669" t="s">
        <v>237</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4587666</v>
      </c>
      <c r="CS14" s="664"/>
      <c r="CT14" s="664"/>
      <c r="CU14" s="664"/>
      <c r="CV14" s="664"/>
      <c r="CW14" s="664"/>
      <c r="CX14" s="664"/>
      <c r="CY14" s="665"/>
      <c r="CZ14" s="723">
        <v>3.2</v>
      </c>
      <c r="DA14" s="723"/>
      <c r="DB14" s="723"/>
      <c r="DC14" s="723"/>
      <c r="DD14" s="669">
        <v>218884</v>
      </c>
      <c r="DE14" s="664"/>
      <c r="DF14" s="664"/>
      <c r="DG14" s="664"/>
      <c r="DH14" s="664"/>
      <c r="DI14" s="664"/>
      <c r="DJ14" s="664"/>
      <c r="DK14" s="664"/>
      <c r="DL14" s="664"/>
      <c r="DM14" s="664"/>
      <c r="DN14" s="664"/>
      <c r="DO14" s="664"/>
      <c r="DP14" s="665"/>
      <c r="DQ14" s="669">
        <v>4353011</v>
      </c>
      <c r="DR14" s="664"/>
      <c r="DS14" s="664"/>
      <c r="DT14" s="664"/>
      <c r="DU14" s="664"/>
      <c r="DV14" s="664"/>
      <c r="DW14" s="664"/>
      <c r="DX14" s="664"/>
      <c r="DY14" s="664"/>
      <c r="DZ14" s="664"/>
      <c r="EA14" s="664"/>
      <c r="EB14" s="664"/>
      <c r="EC14" s="704"/>
    </row>
    <row r="15" spans="2:143" ht="11.25" customHeight="1" x14ac:dyDescent="0.15">
      <c r="B15" s="658" t="s">
        <v>264</v>
      </c>
      <c r="C15" s="659"/>
      <c r="D15" s="659"/>
      <c r="E15" s="659"/>
      <c r="F15" s="659"/>
      <c r="G15" s="659"/>
      <c r="H15" s="659"/>
      <c r="I15" s="659"/>
      <c r="J15" s="659"/>
      <c r="K15" s="659"/>
      <c r="L15" s="659"/>
      <c r="M15" s="659"/>
      <c r="N15" s="659"/>
      <c r="O15" s="659"/>
      <c r="P15" s="659"/>
      <c r="Q15" s="660"/>
      <c r="R15" s="661">
        <v>307615</v>
      </c>
      <c r="S15" s="664"/>
      <c r="T15" s="664"/>
      <c r="U15" s="664"/>
      <c r="V15" s="664"/>
      <c r="W15" s="664"/>
      <c r="X15" s="664"/>
      <c r="Y15" s="665"/>
      <c r="Z15" s="723">
        <v>0.2</v>
      </c>
      <c r="AA15" s="723"/>
      <c r="AB15" s="723"/>
      <c r="AC15" s="723"/>
      <c r="AD15" s="724">
        <v>307615</v>
      </c>
      <c r="AE15" s="724"/>
      <c r="AF15" s="724"/>
      <c r="AG15" s="724"/>
      <c r="AH15" s="724"/>
      <c r="AI15" s="724"/>
      <c r="AJ15" s="724"/>
      <c r="AK15" s="724"/>
      <c r="AL15" s="666">
        <v>0.4</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2233942</v>
      </c>
      <c r="BH15" s="664"/>
      <c r="BI15" s="664"/>
      <c r="BJ15" s="664"/>
      <c r="BK15" s="664"/>
      <c r="BL15" s="664"/>
      <c r="BM15" s="664"/>
      <c r="BN15" s="665"/>
      <c r="BO15" s="723">
        <v>3.8</v>
      </c>
      <c r="BP15" s="723"/>
      <c r="BQ15" s="723"/>
      <c r="BR15" s="723"/>
      <c r="BS15" s="669" t="s">
        <v>251</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12977149</v>
      </c>
      <c r="CS15" s="664"/>
      <c r="CT15" s="664"/>
      <c r="CU15" s="664"/>
      <c r="CV15" s="664"/>
      <c r="CW15" s="664"/>
      <c r="CX15" s="664"/>
      <c r="CY15" s="665"/>
      <c r="CZ15" s="723">
        <v>9</v>
      </c>
      <c r="DA15" s="723"/>
      <c r="DB15" s="723"/>
      <c r="DC15" s="723"/>
      <c r="DD15" s="669">
        <v>2451430</v>
      </c>
      <c r="DE15" s="664"/>
      <c r="DF15" s="664"/>
      <c r="DG15" s="664"/>
      <c r="DH15" s="664"/>
      <c r="DI15" s="664"/>
      <c r="DJ15" s="664"/>
      <c r="DK15" s="664"/>
      <c r="DL15" s="664"/>
      <c r="DM15" s="664"/>
      <c r="DN15" s="664"/>
      <c r="DO15" s="664"/>
      <c r="DP15" s="665"/>
      <c r="DQ15" s="669">
        <v>10782258</v>
      </c>
      <c r="DR15" s="664"/>
      <c r="DS15" s="664"/>
      <c r="DT15" s="664"/>
      <c r="DU15" s="664"/>
      <c r="DV15" s="664"/>
      <c r="DW15" s="664"/>
      <c r="DX15" s="664"/>
      <c r="DY15" s="664"/>
      <c r="DZ15" s="664"/>
      <c r="EA15" s="664"/>
      <c r="EB15" s="664"/>
      <c r="EC15" s="704"/>
    </row>
    <row r="16" spans="2:143" ht="11.25" customHeight="1" x14ac:dyDescent="0.15">
      <c r="B16" s="658" t="s">
        <v>267</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237</v>
      </c>
      <c r="AA16" s="723"/>
      <c r="AB16" s="723"/>
      <c r="AC16" s="723"/>
      <c r="AD16" s="724" t="s">
        <v>237</v>
      </c>
      <c r="AE16" s="724"/>
      <c r="AF16" s="724"/>
      <c r="AG16" s="724"/>
      <c r="AH16" s="724"/>
      <c r="AI16" s="724"/>
      <c r="AJ16" s="724"/>
      <c r="AK16" s="724"/>
      <c r="AL16" s="666" t="s">
        <v>237</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251</v>
      </c>
      <c r="BH16" s="664"/>
      <c r="BI16" s="664"/>
      <c r="BJ16" s="664"/>
      <c r="BK16" s="664"/>
      <c r="BL16" s="664"/>
      <c r="BM16" s="664"/>
      <c r="BN16" s="665"/>
      <c r="BO16" s="723" t="s">
        <v>252</v>
      </c>
      <c r="BP16" s="723"/>
      <c r="BQ16" s="723"/>
      <c r="BR16" s="723"/>
      <c r="BS16" s="669" t="s">
        <v>237</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v>1479332</v>
      </c>
      <c r="CS16" s="664"/>
      <c r="CT16" s="664"/>
      <c r="CU16" s="664"/>
      <c r="CV16" s="664"/>
      <c r="CW16" s="664"/>
      <c r="CX16" s="664"/>
      <c r="CY16" s="665"/>
      <c r="CZ16" s="723">
        <v>1</v>
      </c>
      <c r="DA16" s="723"/>
      <c r="DB16" s="723"/>
      <c r="DC16" s="723"/>
      <c r="DD16" s="669" t="s">
        <v>237</v>
      </c>
      <c r="DE16" s="664"/>
      <c r="DF16" s="664"/>
      <c r="DG16" s="664"/>
      <c r="DH16" s="664"/>
      <c r="DI16" s="664"/>
      <c r="DJ16" s="664"/>
      <c r="DK16" s="664"/>
      <c r="DL16" s="664"/>
      <c r="DM16" s="664"/>
      <c r="DN16" s="664"/>
      <c r="DO16" s="664"/>
      <c r="DP16" s="665"/>
      <c r="DQ16" s="669">
        <v>461975</v>
      </c>
      <c r="DR16" s="664"/>
      <c r="DS16" s="664"/>
      <c r="DT16" s="664"/>
      <c r="DU16" s="664"/>
      <c r="DV16" s="664"/>
      <c r="DW16" s="664"/>
      <c r="DX16" s="664"/>
      <c r="DY16" s="664"/>
      <c r="DZ16" s="664"/>
      <c r="EA16" s="664"/>
      <c r="EB16" s="664"/>
      <c r="EC16" s="704"/>
    </row>
    <row r="17" spans="2:133" ht="11.25" customHeight="1" x14ac:dyDescent="0.15">
      <c r="B17" s="658" t="s">
        <v>270</v>
      </c>
      <c r="C17" s="659"/>
      <c r="D17" s="659"/>
      <c r="E17" s="659"/>
      <c r="F17" s="659"/>
      <c r="G17" s="659"/>
      <c r="H17" s="659"/>
      <c r="I17" s="659"/>
      <c r="J17" s="659"/>
      <c r="K17" s="659"/>
      <c r="L17" s="659"/>
      <c r="M17" s="659"/>
      <c r="N17" s="659"/>
      <c r="O17" s="659"/>
      <c r="P17" s="659"/>
      <c r="Q17" s="660"/>
      <c r="R17" s="661">
        <v>243575</v>
      </c>
      <c r="S17" s="664"/>
      <c r="T17" s="664"/>
      <c r="U17" s="664"/>
      <c r="V17" s="664"/>
      <c r="W17" s="664"/>
      <c r="X17" s="664"/>
      <c r="Y17" s="665"/>
      <c r="Z17" s="723">
        <v>0.2</v>
      </c>
      <c r="AA17" s="723"/>
      <c r="AB17" s="723"/>
      <c r="AC17" s="723"/>
      <c r="AD17" s="724">
        <v>243575</v>
      </c>
      <c r="AE17" s="724"/>
      <c r="AF17" s="724"/>
      <c r="AG17" s="724"/>
      <c r="AH17" s="724"/>
      <c r="AI17" s="724"/>
      <c r="AJ17" s="724"/>
      <c r="AK17" s="724"/>
      <c r="AL17" s="666">
        <v>0.3</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237</v>
      </c>
      <c r="BH17" s="664"/>
      <c r="BI17" s="664"/>
      <c r="BJ17" s="664"/>
      <c r="BK17" s="664"/>
      <c r="BL17" s="664"/>
      <c r="BM17" s="664"/>
      <c r="BN17" s="665"/>
      <c r="BO17" s="723" t="s">
        <v>251</v>
      </c>
      <c r="BP17" s="723"/>
      <c r="BQ17" s="723"/>
      <c r="BR17" s="723"/>
      <c r="BS17" s="669" t="s">
        <v>251</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15723844</v>
      </c>
      <c r="CS17" s="664"/>
      <c r="CT17" s="664"/>
      <c r="CU17" s="664"/>
      <c r="CV17" s="664"/>
      <c r="CW17" s="664"/>
      <c r="CX17" s="664"/>
      <c r="CY17" s="665"/>
      <c r="CZ17" s="723">
        <v>10.9</v>
      </c>
      <c r="DA17" s="723"/>
      <c r="DB17" s="723"/>
      <c r="DC17" s="723"/>
      <c r="DD17" s="669" t="s">
        <v>237</v>
      </c>
      <c r="DE17" s="664"/>
      <c r="DF17" s="664"/>
      <c r="DG17" s="664"/>
      <c r="DH17" s="664"/>
      <c r="DI17" s="664"/>
      <c r="DJ17" s="664"/>
      <c r="DK17" s="664"/>
      <c r="DL17" s="664"/>
      <c r="DM17" s="664"/>
      <c r="DN17" s="664"/>
      <c r="DO17" s="664"/>
      <c r="DP17" s="665"/>
      <c r="DQ17" s="669">
        <v>15629688</v>
      </c>
      <c r="DR17" s="664"/>
      <c r="DS17" s="664"/>
      <c r="DT17" s="664"/>
      <c r="DU17" s="664"/>
      <c r="DV17" s="664"/>
      <c r="DW17" s="664"/>
      <c r="DX17" s="664"/>
      <c r="DY17" s="664"/>
      <c r="DZ17" s="664"/>
      <c r="EA17" s="664"/>
      <c r="EB17" s="664"/>
      <c r="EC17" s="704"/>
    </row>
    <row r="18" spans="2:133" ht="11.25" customHeight="1" x14ac:dyDescent="0.15">
      <c r="B18" s="658" t="s">
        <v>273</v>
      </c>
      <c r="C18" s="659"/>
      <c r="D18" s="659"/>
      <c r="E18" s="659"/>
      <c r="F18" s="659"/>
      <c r="G18" s="659"/>
      <c r="H18" s="659"/>
      <c r="I18" s="659"/>
      <c r="J18" s="659"/>
      <c r="K18" s="659"/>
      <c r="L18" s="659"/>
      <c r="M18" s="659"/>
      <c r="N18" s="659"/>
      <c r="O18" s="659"/>
      <c r="P18" s="659"/>
      <c r="Q18" s="660"/>
      <c r="R18" s="661">
        <v>20679954</v>
      </c>
      <c r="S18" s="664"/>
      <c r="T18" s="664"/>
      <c r="U18" s="664"/>
      <c r="V18" s="664"/>
      <c r="W18" s="664"/>
      <c r="X18" s="664"/>
      <c r="Y18" s="665"/>
      <c r="Z18" s="723">
        <v>13.9</v>
      </c>
      <c r="AA18" s="723"/>
      <c r="AB18" s="723"/>
      <c r="AC18" s="723"/>
      <c r="AD18" s="724">
        <v>18557509</v>
      </c>
      <c r="AE18" s="724"/>
      <c r="AF18" s="724"/>
      <c r="AG18" s="724"/>
      <c r="AH18" s="724"/>
      <c r="AI18" s="724"/>
      <c r="AJ18" s="724"/>
      <c r="AK18" s="724"/>
      <c r="AL18" s="666">
        <v>22.1</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251</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237</v>
      </c>
      <c r="CS18" s="664"/>
      <c r="CT18" s="664"/>
      <c r="CU18" s="664"/>
      <c r="CV18" s="664"/>
      <c r="CW18" s="664"/>
      <c r="CX18" s="664"/>
      <c r="CY18" s="665"/>
      <c r="CZ18" s="723" t="s">
        <v>237</v>
      </c>
      <c r="DA18" s="723"/>
      <c r="DB18" s="723"/>
      <c r="DC18" s="723"/>
      <c r="DD18" s="669" t="s">
        <v>237</v>
      </c>
      <c r="DE18" s="664"/>
      <c r="DF18" s="664"/>
      <c r="DG18" s="664"/>
      <c r="DH18" s="664"/>
      <c r="DI18" s="664"/>
      <c r="DJ18" s="664"/>
      <c r="DK18" s="664"/>
      <c r="DL18" s="664"/>
      <c r="DM18" s="664"/>
      <c r="DN18" s="664"/>
      <c r="DO18" s="664"/>
      <c r="DP18" s="665"/>
      <c r="DQ18" s="669" t="s">
        <v>180</v>
      </c>
      <c r="DR18" s="664"/>
      <c r="DS18" s="664"/>
      <c r="DT18" s="664"/>
      <c r="DU18" s="664"/>
      <c r="DV18" s="664"/>
      <c r="DW18" s="664"/>
      <c r="DX18" s="664"/>
      <c r="DY18" s="664"/>
      <c r="DZ18" s="664"/>
      <c r="EA18" s="664"/>
      <c r="EB18" s="664"/>
      <c r="EC18" s="704"/>
    </row>
    <row r="19" spans="2:133" ht="11.25" customHeight="1" x14ac:dyDescent="0.15">
      <c r="B19" s="658" t="s">
        <v>276</v>
      </c>
      <c r="C19" s="659"/>
      <c r="D19" s="659"/>
      <c r="E19" s="659"/>
      <c r="F19" s="659"/>
      <c r="G19" s="659"/>
      <c r="H19" s="659"/>
      <c r="I19" s="659"/>
      <c r="J19" s="659"/>
      <c r="K19" s="659"/>
      <c r="L19" s="659"/>
      <c r="M19" s="659"/>
      <c r="N19" s="659"/>
      <c r="O19" s="659"/>
      <c r="P19" s="659"/>
      <c r="Q19" s="660"/>
      <c r="R19" s="661">
        <v>18557509</v>
      </c>
      <c r="S19" s="664"/>
      <c r="T19" s="664"/>
      <c r="U19" s="664"/>
      <c r="V19" s="664"/>
      <c r="W19" s="664"/>
      <c r="X19" s="664"/>
      <c r="Y19" s="665"/>
      <c r="Z19" s="723">
        <v>12.5</v>
      </c>
      <c r="AA19" s="723"/>
      <c r="AB19" s="723"/>
      <c r="AC19" s="723"/>
      <c r="AD19" s="724">
        <v>18557509</v>
      </c>
      <c r="AE19" s="724"/>
      <c r="AF19" s="724"/>
      <c r="AG19" s="724"/>
      <c r="AH19" s="724"/>
      <c r="AI19" s="724"/>
      <c r="AJ19" s="724"/>
      <c r="AK19" s="724"/>
      <c r="AL19" s="666">
        <v>22.1</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v>5866234</v>
      </c>
      <c r="BH19" s="664"/>
      <c r="BI19" s="664"/>
      <c r="BJ19" s="664"/>
      <c r="BK19" s="664"/>
      <c r="BL19" s="664"/>
      <c r="BM19" s="664"/>
      <c r="BN19" s="665"/>
      <c r="BO19" s="723">
        <v>10</v>
      </c>
      <c r="BP19" s="723"/>
      <c r="BQ19" s="723"/>
      <c r="BR19" s="723"/>
      <c r="BS19" s="669" t="s">
        <v>251</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237</v>
      </c>
      <c r="DE19" s="664"/>
      <c r="DF19" s="664"/>
      <c r="DG19" s="664"/>
      <c r="DH19" s="664"/>
      <c r="DI19" s="664"/>
      <c r="DJ19" s="664"/>
      <c r="DK19" s="664"/>
      <c r="DL19" s="664"/>
      <c r="DM19" s="664"/>
      <c r="DN19" s="664"/>
      <c r="DO19" s="664"/>
      <c r="DP19" s="665"/>
      <c r="DQ19" s="669" t="s">
        <v>251</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2122263</v>
      </c>
      <c r="S20" s="664"/>
      <c r="T20" s="664"/>
      <c r="U20" s="664"/>
      <c r="V20" s="664"/>
      <c r="W20" s="664"/>
      <c r="X20" s="664"/>
      <c r="Y20" s="665"/>
      <c r="Z20" s="723">
        <v>1.4</v>
      </c>
      <c r="AA20" s="723"/>
      <c r="AB20" s="723"/>
      <c r="AC20" s="723"/>
      <c r="AD20" s="724" t="s">
        <v>237</v>
      </c>
      <c r="AE20" s="724"/>
      <c r="AF20" s="724"/>
      <c r="AG20" s="724"/>
      <c r="AH20" s="724"/>
      <c r="AI20" s="724"/>
      <c r="AJ20" s="724"/>
      <c r="AK20" s="724"/>
      <c r="AL20" s="666" t="s">
        <v>180</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v>5866234</v>
      </c>
      <c r="BH20" s="664"/>
      <c r="BI20" s="664"/>
      <c r="BJ20" s="664"/>
      <c r="BK20" s="664"/>
      <c r="BL20" s="664"/>
      <c r="BM20" s="664"/>
      <c r="BN20" s="665"/>
      <c r="BO20" s="723">
        <v>10</v>
      </c>
      <c r="BP20" s="723"/>
      <c r="BQ20" s="723"/>
      <c r="BR20" s="723"/>
      <c r="BS20" s="669" t="s">
        <v>251</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143639532</v>
      </c>
      <c r="CS20" s="664"/>
      <c r="CT20" s="664"/>
      <c r="CU20" s="664"/>
      <c r="CV20" s="664"/>
      <c r="CW20" s="664"/>
      <c r="CX20" s="664"/>
      <c r="CY20" s="665"/>
      <c r="CZ20" s="723">
        <v>100</v>
      </c>
      <c r="DA20" s="723"/>
      <c r="DB20" s="723"/>
      <c r="DC20" s="723"/>
      <c r="DD20" s="669">
        <v>16342422</v>
      </c>
      <c r="DE20" s="664"/>
      <c r="DF20" s="664"/>
      <c r="DG20" s="664"/>
      <c r="DH20" s="664"/>
      <c r="DI20" s="664"/>
      <c r="DJ20" s="664"/>
      <c r="DK20" s="664"/>
      <c r="DL20" s="664"/>
      <c r="DM20" s="664"/>
      <c r="DN20" s="664"/>
      <c r="DO20" s="664"/>
      <c r="DP20" s="665"/>
      <c r="DQ20" s="669">
        <v>94725490</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v>182</v>
      </c>
      <c r="S21" s="664"/>
      <c r="T21" s="664"/>
      <c r="U21" s="664"/>
      <c r="V21" s="664"/>
      <c r="W21" s="664"/>
      <c r="X21" s="664"/>
      <c r="Y21" s="665"/>
      <c r="Z21" s="723">
        <v>0</v>
      </c>
      <c r="AA21" s="723"/>
      <c r="AB21" s="723"/>
      <c r="AC21" s="723"/>
      <c r="AD21" s="724" t="s">
        <v>237</v>
      </c>
      <c r="AE21" s="724"/>
      <c r="AF21" s="724"/>
      <c r="AG21" s="724"/>
      <c r="AH21" s="724"/>
      <c r="AI21" s="724"/>
      <c r="AJ21" s="724"/>
      <c r="AK21" s="724"/>
      <c r="AL21" s="666" t="s">
        <v>251</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v>37406</v>
      </c>
      <c r="BH21" s="664"/>
      <c r="BI21" s="664"/>
      <c r="BJ21" s="664"/>
      <c r="BK21" s="664"/>
      <c r="BL21" s="664"/>
      <c r="BM21" s="664"/>
      <c r="BN21" s="665"/>
      <c r="BO21" s="723">
        <v>0.1</v>
      </c>
      <c r="BP21" s="723"/>
      <c r="BQ21" s="723"/>
      <c r="BR21" s="723"/>
      <c r="BS21" s="669" t="s">
        <v>180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89211554</v>
      </c>
      <c r="S22" s="664"/>
      <c r="T22" s="664"/>
      <c r="U22" s="664"/>
      <c r="V22" s="664"/>
      <c r="W22" s="664"/>
      <c r="X22" s="664"/>
      <c r="Y22" s="665"/>
      <c r="Z22" s="723">
        <v>60.1</v>
      </c>
      <c r="AA22" s="723"/>
      <c r="AB22" s="723"/>
      <c r="AC22" s="723"/>
      <c r="AD22" s="724">
        <v>83323145</v>
      </c>
      <c r="AE22" s="724"/>
      <c r="AF22" s="724"/>
      <c r="AG22" s="724"/>
      <c r="AH22" s="724"/>
      <c r="AI22" s="724"/>
      <c r="AJ22" s="724"/>
      <c r="AK22" s="724"/>
      <c r="AL22" s="666">
        <v>99.1</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v>2062864</v>
      </c>
      <c r="BH22" s="664"/>
      <c r="BI22" s="664"/>
      <c r="BJ22" s="664"/>
      <c r="BK22" s="664"/>
      <c r="BL22" s="664"/>
      <c r="BM22" s="664"/>
      <c r="BN22" s="665"/>
      <c r="BO22" s="723">
        <v>3.5</v>
      </c>
      <c r="BP22" s="723"/>
      <c r="BQ22" s="723"/>
      <c r="BR22" s="723"/>
      <c r="BS22" s="669" t="s">
        <v>237</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287</v>
      </c>
      <c r="C23" s="659"/>
      <c r="D23" s="659"/>
      <c r="E23" s="659"/>
      <c r="F23" s="659"/>
      <c r="G23" s="659"/>
      <c r="H23" s="659"/>
      <c r="I23" s="659"/>
      <c r="J23" s="659"/>
      <c r="K23" s="659"/>
      <c r="L23" s="659"/>
      <c r="M23" s="659"/>
      <c r="N23" s="659"/>
      <c r="O23" s="659"/>
      <c r="P23" s="659"/>
      <c r="Q23" s="660"/>
      <c r="R23" s="661">
        <v>65270</v>
      </c>
      <c r="S23" s="664"/>
      <c r="T23" s="664"/>
      <c r="U23" s="664"/>
      <c r="V23" s="664"/>
      <c r="W23" s="664"/>
      <c r="X23" s="664"/>
      <c r="Y23" s="665"/>
      <c r="Z23" s="723">
        <v>0</v>
      </c>
      <c r="AA23" s="723"/>
      <c r="AB23" s="723"/>
      <c r="AC23" s="723"/>
      <c r="AD23" s="724">
        <v>65270</v>
      </c>
      <c r="AE23" s="724"/>
      <c r="AF23" s="724"/>
      <c r="AG23" s="724"/>
      <c r="AH23" s="724"/>
      <c r="AI23" s="724"/>
      <c r="AJ23" s="724"/>
      <c r="AK23" s="724"/>
      <c r="AL23" s="666">
        <v>0.1</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v>3765964</v>
      </c>
      <c r="BH23" s="664"/>
      <c r="BI23" s="664"/>
      <c r="BJ23" s="664"/>
      <c r="BK23" s="664"/>
      <c r="BL23" s="664"/>
      <c r="BM23" s="664"/>
      <c r="BN23" s="665"/>
      <c r="BO23" s="723">
        <v>6.4</v>
      </c>
      <c r="BP23" s="723"/>
      <c r="BQ23" s="723"/>
      <c r="BR23" s="723"/>
      <c r="BS23" s="669" t="s">
        <v>180</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58" t="s">
        <v>294</v>
      </c>
      <c r="C24" s="659"/>
      <c r="D24" s="659"/>
      <c r="E24" s="659"/>
      <c r="F24" s="659"/>
      <c r="G24" s="659"/>
      <c r="H24" s="659"/>
      <c r="I24" s="659"/>
      <c r="J24" s="659"/>
      <c r="K24" s="659"/>
      <c r="L24" s="659"/>
      <c r="M24" s="659"/>
      <c r="N24" s="659"/>
      <c r="O24" s="659"/>
      <c r="P24" s="659"/>
      <c r="Q24" s="660"/>
      <c r="R24" s="661">
        <v>1868992</v>
      </c>
      <c r="S24" s="664"/>
      <c r="T24" s="664"/>
      <c r="U24" s="664"/>
      <c r="V24" s="664"/>
      <c r="W24" s="664"/>
      <c r="X24" s="664"/>
      <c r="Y24" s="665"/>
      <c r="Z24" s="723">
        <v>1.3</v>
      </c>
      <c r="AA24" s="723"/>
      <c r="AB24" s="723"/>
      <c r="AC24" s="723"/>
      <c r="AD24" s="724">
        <v>4943</v>
      </c>
      <c r="AE24" s="724"/>
      <c r="AF24" s="724"/>
      <c r="AG24" s="724"/>
      <c r="AH24" s="724"/>
      <c r="AI24" s="724"/>
      <c r="AJ24" s="724"/>
      <c r="AK24" s="724"/>
      <c r="AL24" s="666">
        <v>0</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180</v>
      </c>
      <c r="BH24" s="664"/>
      <c r="BI24" s="664"/>
      <c r="BJ24" s="664"/>
      <c r="BK24" s="664"/>
      <c r="BL24" s="664"/>
      <c r="BM24" s="664"/>
      <c r="BN24" s="665"/>
      <c r="BO24" s="723" t="s">
        <v>251</v>
      </c>
      <c r="BP24" s="723"/>
      <c r="BQ24" s="723"/>
      <c r="BR24" s="723"/>
      <c r="BS24" s="669" t="s">
        <v>251</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68607378</v>
      </c>
      <c r="CS24" s="727"/>
      <c r="CT24" s="727"/>
      <c r="CU24" s="727"/>
      <c r="CV24" s="727"/>
      <c r="CW24" s="727"/>
      <c r="CX24" s="727"/>
      <c r="CY24" s="773"/>
      <c r="CZ24" s="774">
        <v>47.8</v>
      </c>
      <c r="DA24" s="743"/>
      <c r="DB24" s="743"/>
      <c r="DC24" s="777"/>
      <c r="DD24" s="772">
        <v>46360426</v>
      </c>
      <c r="DE24" s="727"/>
      <c r="DF24" s="727"/>
      <c r="DG24" s="727"/>
      <c r="DH24" s="727"/>
      <c r="DI24" s="727"/>
      <c r="DJ24" s="727"/>
      <c r="DK24" s="773"/>
      <c r="DL24" s="772">
        <v>46154195</v>
      </c>
      <c r="DM24" s="727"/>
      <c r="DN24" s="727"/>
      <c r="DO24" s="727"/>
      <c r="DP24" s="727"/>
      <c r="DQ24" s="727"/>
      <c r="DR24" s="727"/>
      <c r="DS24" s="727"/>
      <c r="DT24" s="727"/>
      <c r="DU24" s="727"/>
      <c r="DV24" s="773"/>
      <c r="DW24" s="774">
        <v>50.9</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1838781</v>
      </c>
      <c r="S25" s="664"/>
      <c r="T25" s="664"/>
      <c r="U25" s="664"/>
      <c r="V25" s="664"/>
      <c r="W25" s="664"/>
      <c r="X25" s="664"/>
      <c r="Y25" s="665"/>
      <c r="Z25" s="723">
        <v>1.2</v>
      </c>
      <c r="AA25" s="723"/>
      <c r="AB25" s="723"/>
      <c r="AC25" s="723"/>
      <c r="AD25" s="724">
        <v>246753</v>
      </c>
      <c r="AE25" s="724"/>
      <c r="AF25" s="724"/>
      <c r="AG25" s="724"/>
      <c r="AH25" s="724"/>
      <c r="AI25" s="724"/>
      <c r="AJ25" s="724"/>
      <c r="AK25" s="724"/>
      <c r="AL25" s="666">
        <v>0.3</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180</v>
      </c>
      <c r="BP25" s="723"/>
      <c r="BQ25" s="723"/>
      <c r="BR25" s="723"/>
      <c r="BS25" s="669" t="s">
        <v>251</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23461795</v>
      </c>
      <c r="CS25" s="662"/>
      <c r="CT25" s="662"/>
      <c r="CU25" s="662"/>
      <c r="CV25" s="662"/>
      <c r="CW25" s="662"/>
      <c r="CX25" s="662"/>
      <c r="CY25" s="663"/>
      <c r="CZ25" s="666">
        <v>16.3</v>
      </c>
      <c r="DA25" s="695"/>
      <c r="DB25" s="695"/>
      <c r="DC25" s="696"/>
      <c r="DD25" s="669">
        <v>20927945</v>
      </c>
      <c r="DE25" s="662"/>
      <c r="DF25" s="662"/>
      <c r="DG25" s="662"/>
      <c r="DH25" s="662"/>
      <c r="DI25" s="662"/>
      <c r="DJ25" s="662"/>
      <c r="DK25" s="663"/>
      <c r="DL25" s="669">
        <v>20739888</v>
      </c>
      <c r="DM25" s="662"/>
      <c r="DN25" s="662"/>
      <c r="DO25" s="662"/>
      <c r="DP25" s="662"/>
      <c r="DQ25" s="662"/>
      <c r="DR25" s="662"/>
      <c r="DS25" s="662"/>
      <c r="DT25" s="662"/>
      <c r="DU25" s="662"/>
      <c r="DV25" s="663"/>
      <c r="DW25" s="666">
        <v>22.9</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1439537</v>
      </c>
      <c r="S26" s="664"/>
      <c r="T26" s="664"/>
      <c r="U26" s="664"/>
      <c r="V26" s="664"/>
      <c r="W26" s="664"/>
      <c r="X26" s="664"/>
      <c r="Y26" s="665"/>
      <c r="Z26" s="723">
        <v>1</v>
      </c>
      <c r="AA26" s="723"/>
      <c r="AB26" s="723"/>
      <c r="AC26" s="723"/>
      <c r="AD26" s="724" t="s">
        <v>237</v>
      </c>
      <c r="AE26" s="724"/>
      <c r="AF26" s="724"/>
      <c r="AG26" s="724"/>
      <c r="AH26" s="724"/>
      <c r="AI26" s="724"/>
      <c r="AJ26" s="724"/>
      <c r="AK26" s="724"/>
      <c r="AL26" s="666" t="s">
        <v>237</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251</v>
      </c>
      <c r="BH26" s="664"/>
      <c r="BI26" s="664"/>
      <c r="BJ26" s="664"/>
      <c r="BK26" s="664"/>
      <c r="BL26" s="664"/>
      <c r="BM26" s="664"/>
      <c r="BN26" s="665"/>
      <c r="BO26" s="723" t="s">
        <v>251</v>
      </c>
      <c r="BP26" s="723"/>
      <c r="BQ26" s="723"/>
      <c r="BR26" s="723"/>
      <c r="BS26" s="669" t="s">
        <v>251</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15526550</v>
      </c>
      <c r="CS26" s="664"/>
      <c r="CT26" s="664"/>
      <c r="CU26" s="664"/>
      <c r="CV26" s="664"/>
      <c r="CW26" s="664"/>
      <c r="CX26" s="664"/>
      <c r="CY26" s="665"/>
      <c r="CZ26" s="666">
        <v>10.8</v>
      </c>
      <c r="DA26" s="695"/>
      <c r="DB26" s="695"/>
      <c r="DC26" s="696"/>
      <c r="DD26" s="669">
        <v>13270432</v>
      </c>
      <c r="DE26" s="664"/>
      <c r="DF26" s="664"/>
      <c r="DG26" s="664"/>
      <c r="DH26" s="664"/>
      <c r="DI26" s="664"/>
      <c r="DJ26" s="664"/>
      <c r="DK26" s="665"/>
      <c r="DL26" s="669" t="s">
        <v>237</v>
      </c>
      <c r="DM26" s="664"/>
      <c r="DN26" s="664"/>
      <c r="DO26" s="664"/>
      <c r="DP26" s="664"/>
      <c r="DQ26" s="664"/>
      <c r="DR26" s="664"/>
      <c r="DS26" s="664"/>
      <c r="DT26" s="664"/>
      <c r="DU26" s="664"/>
      <c r="DV26" s="665"/>
      <c r="DW26" s="666" t="s">
        <v>237</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19436181</v>
      </c>
      <c r="S27" s="664"/>
      <c r="T27" s="664"/>
      <c r="U27" s="664"/>
      <c r="V27" s="664"/>
      <c r="W27" s="664"/>
      <c r="X27" s="664"/>
      <c r="Y27" s="665"/>
      <c r="Z27" s="723">
        <v>13.1</v>
      </c>
      <c r="AA27" s="723"/>
      <c r="AB27" s="723"/>
      <c r="AC27" s="723"/>
      <c r="AD27" s="724" t="s">
        <v>237</v>
      </c>
      <c r="AE27" s="724"/>
      <c r="AF27" s="724"/>
      <c r="AG27" s="724"/>
      <c r="AH27" s="724"/>
      <c r="AI27" s="724"/>
      <c r="AJ27" s="724"/>
      <c r="AK27" s="724"/>
      <c r="AL27" s="666" t="s">
        <v>237</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58508278</v>
      </c>
      <c r="BH27" s="664"/>
      <c r="BI27" s="664"/>
      <c r="BJ27" s="664"/>
      <c r="BK27" s="664"/>
      <c r="BL27" s="664"/>
      <c r="BM27" s="664"/>
      <c r="BN27" s="665"/>
      <c r="BO27" s="723">
        <v>100</v>
      </c>
      <c r="BP27" s="723"/>
      <c r="BQ27" s="723"/>
      <c r="BR27" s="723"/>
      <c r="BS27" s="669">
        <v>1080618</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29421819</v>
      </c>
      <c r="CS27" s="662"/>
      <c r="CT27" s="662"/>
      <c r="CU27" s="662"/>
      <c r="CV27" s="662"/>
      <c r="CW27" s="662"/>
      <c r="CX27" s="662"/>
      <c r="CY27" s="663"/>
      <c r="CZ27" s="666">
        <v>20.5</v>
      </c>
      <c r="DA27" s="695"/>
      <c r="DB27" s="695"/>
      <c r="DC27" s="696"/>
      <c r="DD27" s="669">
        <v>9802873</v>
      </c>
      <c r="DE27" s="662"/>
      <c r="DF27" s="662"/>
      <c r="DG27" s="662"/>
      <c r="DH27" s="662"/>
      <c r="DI27" s="662"/>
      <c r="DJ27" s="662"/>
      <c r="DK27" s="663"/>
      <c r="DL27" s="669">
        <v>9802629</v>
      </c>
      <c r="DM27" s="662"/>
      <c r="DN27" s="662"/>
      <c r="DO27" s="662"/>
      <c r="DP27" s="662"/>
      <c r="DQ27" s="662"/>
      <c r="DR27" s="662"/>
      <c r="DS27" s="662"/>
      <c r="DT27" s="662"/>
      <c r="DU27" s="662"/>
      <c r="DV27" s="663"/>
      <c r="DW27" s="666">
        <v>10.8</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251</v>
      </c>
      <c r="AA28" s="723"/>
      <c r="AB28" s="723"/>
      <c r="AC28" s="723"/>
      <c r="AD28" s="724" t="s">
        <v>237</v>
      </c>
      <c r="AE28" s="724"/>
      <c r="AF28" s="724"/>
      <c r="AG28" s="724"/>
      <c r="AH28" s="724"/>
      <c r="AI28" s="724"/>
      <c r="AJ28" s="724"/>
      <c r="AK28" s="724"/>
      <c r="AL28" s="666" t="s">
        <v>251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15723764</v>
      </c>
      <c r="CS28" s="664"/>
      <c r="CT28" s="664"/>
      <c r="CU28" s="664"/>
      <c r="CV28" s="664"/>
      <c r="CW28" s="664"/>
      <c r="CX28" s="664"/>
      <c r="CY28" s="665"/>
      <c r="CZ28" s="666">
        <v>10.9</v>
      </c>
      <c r="DA28" s="695"/>
      <c r="DB28" s="695"/>
      <c r="DC28" s="696"/>
      <c r="DD28" s="669">
        <v>15629608</v>
      </c>
      <c r="DE28" s="664"/>
      <c r="DF28" s="664"/>
      <c r="DG28" s="664"/>
      <c r="DH28" s="664"/>
      <c r="DI28" s="664"/>
      <c r="DJ28" s="664"/>
      <c r="DK28" s="665"/>
      <c r="DL28" s="669">
        <v>15611678</v>
      </c>
      <c r="DM28" s="664"/>
      <c r="DN28" s="664"/>
      <c r="DO28" s="664"/>
      <c r="DP28" s="664"/>
      <c r="DQ28" s="664"/>
      <c r="DR28" s="664"/>
      <c r="DS28" s="664"/>
      <c r="DT28" s="664"/>
      <c r="DU28" s="664"/>
      <c r="DV28" s="665"/>
      <c r="DW28" s="666">
        <v>17.2</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8661421</v>
      </c>
      <c r="S29" s="664"/>
      <c r="T29" s="664"/>
      <c r="U29" s="664"/>
      <c r="V29" s="664"/>
      <c r="W29" s="664"/>
      <c r="X29" s="664"/>
      <c r="Y29" s="665"/>
      <c r="Z29" s="723">
        <v>5.8</v>
      </c>
      <c r="AA29" s="723"/>
      <c r="AB29" s="723"/>
      <c r="AC29" s="723"/>
      <c r="AD29" s="724" t="s">
        <v>237</v>
      </c>
      <c r="AE29" s="724"/>
      <c r="AF29" s="724"/>
      <c r="AG29" s="724"/>
      <c r="AH29" s="724"/>
      <c r="AI29" s="724"/>
      <c r="AJ29" s="724"/>
      <c r="AK29" s="724"/>
      <c r="AL29" s="666" t="s">
        <v>237</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15722181</v>
      </c>
      <c r="CS29" s="662"/>
      <c r="CT29" s="662"/>
      <c r="CU29" s="662"/>
      <c r="CV29" s="662"/>
      <c r="CW29" s="662"/>
      <c r="CX29" s="662"/>
      <c r="CY29" s="663"/>
      <c r="CZ29" s="666">
        <v>10.9</v>
      </c>
      <c r="DA29" s="695"/>
      <c r="DB29" s="695"/>
      <c r="DC29" s="696"/>
      <c r="DD29" s="669">
        <v>15628025</v>
      </c>
      <c r="DE29" s="662"/>
      <c r="DF29" s="662"/>
      <c r="DG29" s="662"/>
      <c r="DH29" s="662"/>
      <c r="DI29" s="662"/>
      <c r="DJ29" s="662"/>
      <c r="DK29" s="663"/>
      <c r="DL29" s="669">
        <v>15610095</v>
      </c>
      <c r="DM29" s="662"/>
      <c r="DN29" s="662"/>
      <c r="DO29" s="662"/>
      <c r="DP29" s="662"/>
      <c r="DQ29" s="662"/>
      <c r="DR29" s="662"/>
      <c r="DS29" s="662"/>
      <c r="DT29" s="662"/>
      <c r="DU29" s="662"/>
      <c r="DV29" s="663"/>
      <c r="DW29" s="666">
        <v>17.2</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774031</v>
      </c>
      <c r="S30" s="664"/>
      <c r="T30" s="664"/>
      <c r="U30" s="664"/>
      <c r="V30" s="664"/>
      <c r="W30" s="664"/>
      <c r="X30" s="664"/>
      <c r="Y30" s="665"/>
      <c r="Z30" s="723">
        <v>0.5</v>
      </c>
      <c r="AA30" s="723"/>
      <c r="AB30" s="723"/>
      <c r="AC30" s="723"/>
      <c r="AD30" s="724">
        <v>297318</v>
      </c>
      <c r="AE30" s="724"/>
      <c r="AF30" s="724"/>
      <c r="AG30" s="724"/>
      <c r="AH30" s="724"/>
      <c r="AI30" s="724"/>
      <c r="AJ30" s="724"/>
      <c r="AK30" s="724"/>
      <c r="AL30" s="666">
        <v>0.4</v>
      </c>
      <c r="AM30" s="667"/>
      <c r="AN30" s="667"/>
      <c r="AO30" s="725"/>
      <c r="AP30" s="751" t="s">
        <v>314</v>
      </c>
      <c r="AQ30" s="752"/>
      <c r="AR30" s="752"/>
      <c r="AS30" s="752"/>
      <c r="AT30" s="757" t="s">
        <v>315</v>
      </c>
      <c r="AU30" s="230"/>
      <c r="AV30" s="230"/>
      <c r="AW30" s="230"/>
      <c r="AX30" s="760" t="s">
        <v>188</v>
      </c>
      <c r="AY30" s="761"/>
      <c r="AZ30" s="761"/>
      <c r="BA30" s="761"/>
      <c r="BB30" s="761"/>
      <c r="BC30" s="761"/>
      <c r="BD30" s="761"/>
      <c r="BE30" s="761"/>
      <c r="BF30" s="762"/>
      <c r="BG30" s="741">
        <v>99.4</v>
      </c>
      <c r="BH30" s="742"/>
      <c r="BI30" s="742"/>
      <c r="BJ30" s="742"/>
      <c r="BK30" s="742"/>
      <c r="BL30" s="742"/>
      <c r="BM30" s="743">
        <v>98.5</v>
      </c>
      <c r="BN30" s="742"/>
      <c r="BO30" s="742"/>
      <c r="BP30" s="742"/>
      <c r="BQ30" s="744"/>
      <c r="BR30" s="741">
        <v>99.3</v>
      </c>
      <c r="BS30" s="742"/>
      <c r="BT30" s="742"/>
      <c r="BU30" s="742"/>
      <c r="BV30" s="742"/>
      <c r="BW30" s="742"/>
      <c r="BX30" s="743">
        <v>98</v>
      </c>
      <c r="BY30" s="742"/>
      <c r="BZ30" s="742"/>
      <c r="CA30" s="742"/>
      <c r="CB30" s="744"/>
      <c r="CD30" s="747"/>
      <c r="CE30" s="748"/>
      <c r="CF30" s="705" t="s">
        <v>316</v>
      </c>
      <c r="CG30" s="702"/>
      <c r="CH30" s="702"/>
      <c r="CI30" s="702"/>
      <c r="CJ30" s="702"/>
      <c r="CK30" s="702"/>
      <c r="CL30" s="702"/>
      <c r="CM30" s="702"/>
      <c r="CN30" s="702"/>
      <c r="CO30" s="702"/>
      <c r="CP30" s="702"/>
      <c r="CQ30" s="703"/>
      <c r="CR30" s="661">
        <v>14859067</v>
      </c>
      <c r="CS30" s="664"/>
      <c r="CT30" s="664"/>
      <c r="CU30" s="664"/>
      <c r="CV30" s="664"/>
      <c r="CW30" s="664"/>
      <c r="CX30" s="664"/>
      <c r="CY30" s="665"/>
      <c r="CZ30" s="666">
        <v>10.3</v>
      </c>
      <c r="DA30" s="695"/>
      <c r="DB30" s="695"/>
      <c r="DC30" s="696"/>
      <c r="DD30" s="669">
        <v>14771936</v>
      </c>
      <c r="DE30" s="664"/>
      <c r="DF30" s="664"/>
      <c r="DG30" s="664"/>
      <c r="DH30" s="664"/>
      <c r="DI30" s="664"/>
      <c r="DJ30" s="664"/>
      <c r="DK30" s="665"/>
      <c r="DL30" s="669">
        <v>14754006</v>
      </c>
      <c r="DM30" s="664"/>
      <c r="DN30" s="664"/>
      <c r="DO30" s="664"/>
      <c r="DP30" s="664"/>
      <c r="DQ30" s="664"/>
      <c r="DR30" s="664"/>
      <c r="DS30" s="664"/>
      <c r="DT30" s="664"/>
      <c r="DU30" s="664"/>
      <c r="DV30" s="665"/>
      <c r="DW30" s="666">
        <v>16.3</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1202513</v>
      </c>
      <c r="S31" s="664"/>
      <c r="T31" s="664"/>
      <c r="U31" s="664"/>
      <c r="V31" s="664"/>
      <c r="W31" s="664"/>
      <c r="X31" s="664"/>
      <c r="Y31" s="665"/>
      <c r="Z31" s="723">
        <v>0.8</v>
      </c>
      <c r="AA31" s="723"/>
      <c r="AB31" s="723"/>
      <c r="AC31" s="723"/>
      <c r="AD31" s="724" t="s">
        <v>180</v>
      </c>
      <c r="AE31" s="724"/>
      <c r="AF31" s="724"/>
      <c r="AG31" s="724"/>
      <c r="AH31" s="724"/>
      <c r="AI31" s="724"/>
      <c r="AJ31" s="724"/>
      <c r="AK31" s="724"/>
      <c r="AL31" s="666" t="s">
        <v>252</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99.4</v>
      </c>
      <c r="BH31" s="662"/>
      <c r="BI31" s="662"/>
      <c r="BJ31" s="662"/>
      <c r="BK31" s="662"/>
      <c r="BL31" s="662"/>
      <c r="BM31" s="667">
        <v>98.4</v>
      </c>
      <c r="BN31" s="740"/>
      <c r="BO31" s="740"/>
      <c r="BP31" s="740"/>
      <c r="BQ31" s="701"/>
      <c r="BR31" s="739">
        <v>99.3</v>
      </c>
      <c r="BS31" s="662"/>
      <c r="BT31" s="662"/>
      <c r="BU31" s="662"/>
      <c r="BV31" s="662"/>
      <c r="BW31" s="662"/>
      <c r="BX31" s="667">
        <v>98</v>
      </c>
      <c r="BY31" s="740"/>
      <c r="BZ31" s="740"/>
      <c r="CA31" s="740"/>
      <c r="CB31" s="701"/>
      <c r="CD31" s="747"/>
      <c r="CE31" s="748"/>
      <c r="CF31" s="705" t="s">
        <v>320</v>
      </c>
      <c r="CG31" s="702"/>
      <c r="CH31" s="702"/>
      <c r="CI31" s="702"/>
      <c r="CJ31" s="702"/>
      <c r="CK31" s="702"/>
      <c r="CL31" s="702"/>
      <c r="CM31" s="702"/>
      <c r="CN31" s="702"/>
      <c r="CO31" s="702"/>
      <c r="CP31" s="702"/>
      <c r="CQ31" s="703"/>
      <c r="CR31" s="661">
        <v>863114</v>
      </c>
      <c r="CS31" s="662"/>
      <c r="CT31" s="662"/>
      <c r="CU31" s="662"/>
      <c r="CV31" s="662"/>
      <c r="CW31" s="662"/>
      <c r="CX31" s="662"/>
      <c r="CY31" s="663"/>
      <c r="CZ31" s="666">
        <v>0.6</v>
      </c>
      <c r="DA31" s="695"/>
      <c r="DB31" s="695"/>
      <c r="DC31" s="696"/>
      <c r="DD31" s="669">
        <v>856089</v>
      </c>
      <c r="DE31" s="662"/>
      <c r="DF31" s="662"/>
      <c r="DG31" s="662"/>
      <c r="DH31" s="662"/>
      <c r="DI31" s="662"/>
      <c r="DJ31" s="662"/>
      <c r="DK31" s="663"/>
      <c r="DL31" s="669">
        <v>856089</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2609609</v>
      </c>
      <c r="S32" s="664"/>
      <c r="T32" s="664"/>
      <c r="U32" s="664"/>
      <c r="V32" s="664"/>
      <c r="W32" s="664"/>
      <c r="X32" s="664"/>
      <c r="Y32" s="665"/>
      <c r="Z32" s="723">
        <v>1.8</v>
      </c>
      <c r="AA32" s="723"/>
      <c r="AB32" s="723"/>
      <c r="AC32" s="723"/>
      <c r="AD32" s="724" t="s">
        <v>237</v>
      </c>
      <c r="AE32" s="724"/>
      <c r="AF32" s="724"/>
      <c r="AG32" s="724"/>
      <c r="AH32" s="724"/>
      <c r="AI32" s="724"/>
      <c r="AJ32" s="724"/>
      <c r="AK32" s="724"/>
      <c r="AL32" s="666" t="s">
        <v>251</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99.4</v>
      </c>
      <c r="BH32" s="677"/>
      <c r="BI32" s="677"/>
      <c r="BJ32" s="677"/>
      <c r="BK32" s="677"/>
      <c r="BL32" s="677"/>
      <c r="BM32" s="721">
        <v>98.3</v>
      </c>
      <c r="BN32" s="677"/>
      <c r="BO32" s="677"/>
      <c r="BP32" s="677"/>
      <c r="BQ32" s="714"/>
      <c r="BR32" s="738">
        <v>99.3</v>
      </c>
      <c r="BS32" s="677"/>
      <c r="BT32" s="677"/>
      <c r="BU32" s="677"/>
      <c r="BV32" s="677"/>
      <c r="BW32" s="677"/>
      <c r="BX32" s="721">
        <v>97.7</v>
      </c>
      <c r="BY32" s="677"/>
      <c r="BZ32" s="677"/>
      <c r="CA32" s="677"/>
      <c r="CB32" s="714"/>
      <c r="CD32" s="749"/>
      <c r="CE32" s="750"/>
      <c r="CF32" s="705" t="s">
        <v>323</v>
      </c>
      <c r="CG32" s="702"/>
      <c r="CH32" s="702"/>
      <c r="CI32" s="702"/>
      <c r="CJ32" s="702"/>
      <c r="CK32" s="702"/>
      <c r="CL32" s="702"/>
      <c r="CM32" s="702"/>
      <c r="CN32" s="702"/>
      <c r="CO32" s="702"/>
      <c r="CP32" s="702"/>
      <c r="CQ32" s="703"/>
      <c r="CR32" s="661">
        <v>1583</v>
      </c>
      <c r="CS32" s="664"/>
      <c r="CT32" s="664"/>
      <c r="CU32" s="664"/>
      <c r="CV32" s="664"/>
      <c r="CW32" s="664"/>
      <c r="CX32" s="664"/>
      <c r="CY32" s="665"/>
      <c r="CZ32" s="666">
        <v>0</v>
      </c>
      <c r="DA32" s="695"/>
      <c r="DB32" s="695"/>
      <c r="DC32" s="696"/>
      <c r="DD32" s="669">
        <v>1583</v>
      </c>
      <c r="DE32" s="664"/>
      <c r="DF32" s="664"/>
      <c r="DG32" s="664"/>
      <c r="DH32" s="664"/>
      <c r="DI32" s="664"/>
      <c r="DJ32" s="664"/>
      <c r="DK32" s="665"/>
      <c r="DL32" s="669">
        <v>1583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2087395</v>
      </c>
      <c r="S33" s="664"/>
      <c r="T33" s="664"/>
      <c r="U33" s="664"/>
      <c r="V33" s="664"/>
      <c r="W33" s="664"/>
      <c r="X33" s="664"/>
      <c r="Y33" s="665"/>
      <c r="Z33" s="723">
        <v>1.4</v>
      </c>
      <c r="AA33" s="723"/>
      <c r="AB33" s="723"/>
      <c r="AC33" s="723"/>
      <c r="AD33" s="724" t="s">
        <v>237</v>
      </c>
      <c r="AE33" s="724"/>
      <c r="AF33" s="724"/>
      <c r="AG33" s="724"/>
      <c r="AH33" s="724"/>
      <c r="AI33" s="724"/>
      <c r="AJ33" s="724"/>
      <c r="AK33" s="724"/>
      <c r="AL33" s="666" t="s">
        <v>251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57210400</v>
      </c>
      <c r="CS33" s="662"/>
      <c r="CT33" s="662"/>
      <c r="CU33" s="662"/>
      <c r="CV33" s="662"/>
      <c r="CW33" s="662"/>
      <c r="CX33" s="662"/>
      <c r="CY33" s="663"/>
      <c r="CZ33" s="666">
        <v>39.799999999999997</v>
      </c>
      <c r="DA33" s="695"/>
      <c r="DB33" s="695"/>
      <c r="DC33" s="696"/>
      <c r="DD33" s="669">
        <v>41557362</v>
      </c>
      <c r="DE33" s="662"/>
      <c r="DF33" s="662"/>
      <c r="DG33" s="662"/>
      <c r="DH33" s="662"/>
      <c r="DI33" s="662"/>
      <c r="DJ33" s="662"/>
      <c r="DK33" s="663"/>
      <c r="DL33" s="669">
        <v>35314250</v>
      </c>
      <c r="DM33" s="662"/>
      <c r="DN33" s="662"/>
      <c r="DO33" s="662"/>
      <c r="DP33" s="662"/>
      <c r="DQ33" s="662"/>
      <c r="DR33" s="662"/>
      <c r="DS33" s="662"/>
      <c r="DT33" s="662"/>
      <c r="DU33" s="662"/>
      <c r="DV33" s="663"/>
      <c r="DW33" s="666">
        <v>38.9</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7110436</v>
      </c>
      <c r="S34" s="664"/>
      <c r="T34" s="664"/>
      <c r="U34" s="664"/>
      <c r="V34" s="664"/>
      <c r="W34" s="664"/>
      <c r="X34" s="664"/>
      <c r="Y34" s="665"/>
      <c r="Z34" s="723">
        <v>4.8</v>
      </c>
      <c r="AA34" s="723"/>
      <c r="AB34" s="723"/>
      <c r="AC34" s="723"/>
      <c r="AD34" s="724">
        <v>106955</v>
      </c>
      <c r="AE34" s="724"/>
      <c r="AF34" s="724"/>
      <c r="AG34" s="724"/>
      <c r="AH34" s="724"/>
      <c r="AI34" s="724"/>
      <c r="AJ34" s="724"/>
      <c r="AK34" s="724"/>
      <c r="AL34" s="666">
        <v>0.1</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18423133</v>
      </c>
      <c r="CS34" s="664"/>
      <c r="CT34" s="664"/>
      <c r="CU34" s="664"/>
      <c r="CV34" s="664"/>
      <c r="CW34" s="664"/>
      <c r="CX34" s="664"/>
      <c r="CY34" s="665"/>
      <c r="CZ34" s="666">
        <v>12.8</v>
      </c>
      <c r="DA34" s="695"/>
      <c r="DB34" s="695"/>
      <c r="DC34" s="696"/>
      <c r="DD34" s="669">
        <v>15118335</v>
      </c>
      <c r="DE34" s="664"/>
      <c r="DF34" s="664"/>
      <c r="DG34" s="664"/>
      <c r="DH34" s="664"/>
      <c r="DI34" s="664"/>
      <c r="DJ34" s="664"/>
      <c r="DK34" s="665"/>
      <c r="DL34" s="669">
        <v>15000923</v>
      </c>
      <c r="DM34" s="664"/>
      <c r="DN34" s="664"/>
      <c r="DO34" s="664"/>
      <c r="DP34" s="664"/>
      <c r="DQ34" s="664"/>
      <c r="DR34" s="664"/>
      <c r="DS34" s="664"/>
      <c r="DT34" s="664"/>
      <c r="DU34" s="664"/>
      <c r="DV34" s="665"/>
      <c r="DW34" s="666">
        <v>16.5</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12144600</v>
      </c>
      <c r="S35" s="664"/>
      <c r="T35" s="664"/>
      <c r="U35" s="664"/>
      <c r="V35" s="664"/>
      <c r="W35" s="664"/>
      <c r="X35" s="664"/>
      <c r="Y35" s="665"/>
      <c r="Z35" s="723">
        <v>8.1999999999999993</v>
      </c>
      <c r="AA35" s="723"/>
      <c r="AB35" s="723"/>
      <c r="AC35" s="723"/>
      <c r="AD35" s="724" t="s">
        <v>251</v>
      </c>
      <c r="AE35" s="724"/>
      <c r="AF35" s="724"/>
      <c r="AG35" s="724"/>
      <c r="AH35" s="724"/>
      <c r="AI35" s="724"/>
      <c r="AJ35" s="724"/>
      <c r="AK35" s="724"/>
      <c r="AL35" s="666" t="s">
        <v>237</v>
      </c>
      <c r="AM35" s="667"/>
      <c r="AN35" s="667"/>
      <c r="AO35" s="725"/>
      <c r="AP35" s="234"/>
      <c r="AQ35" s="729" t="s">
        <v>331</v>
      </c>
      <c r="AR35" s="730"/>
      <c r="AS35" s="730"/>
      <c r="AT35" s="730"/>
      <c r="AU35" s="730"/>
      <c r="AV35" s="730"/>
      <c r="AW35" s="730"/>
      <c r="AX35" s="730"/>
      <c r="AY35" s="731"/>
      <c r="AZ35" s="726">
        <v>18245911</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653256</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2154277</v>
      </c>
      <c r="CS35" s="662"/>
      <c r="CT35" s="662"/>
      <c r="CU35" s="662"/>
      <c r="CV35" s="662"/>
      <c r="CW35" s="662"/>
      <c r="CX35" s="662"/>
      <c r="CY35" s="663"/>
      <c r="CZ35" s="666">
        <v>1.5</v>
      </c>
      <c r="DA35" s="695"/>
      <c r="DB35" s="695"/>
      <c r="DC35" s="696"/>
      <c r="DD35" s="669">
        <v>1921856</v>
      </c>
      <c r="DE35" s="662"/>
      <c r="DF35" s="662"/>
      <c r="DG35" s="662"/>
      <c r="DH35" s="662"/>
      <c r="DI35" s="662"/>
      <c r="DJ35" s="662"/>
      <c r="DK35" s="663"/>
      <c r="DL35" s="669">
        <v>1840359</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251</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237</v>
      </c>
      <c r="AM36" s="667"/>
      <c r="AN36" s="667"/>
      <c r="AO36" s="725"/>
      <c r="AQ36" s="698" t="s">
        <v>335</v>
      </c>
      <c r="AR36" s="699"/>
      <c r="AS36" s="699"/>
      <c r="AT36" s="699"/>
      <c r="AU36" s="699"/>
      <c r="AV36" s="699"/>
      <c r="AW36" s="699"/>
      <c r="AX36" s="699"/>
      <c r="AY36" s="700"/>
      <c r="AZ36" s="661">
        <v>4633500</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-362399</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15479143</v>
      </c>
      <c r="CS36" s="664"/>
      <c r="CT36" s="664"/>
      <c r="CU36" s="664"/>
      <c r="CV36" s="664"/>
      <c r="CW36" s="664"/>
      <c r="CX36" s="664"/>
      <c r="CY36" s="665"/>
      <c r="CZ36" s="666">
        <v>10.8</v>
      </c>
      <c r="DA36" s="695"/>
      <c r="DB36" s="695"/>
      <c r="DC36" s="696"/>
      <c r="DD36" s="669">
        <v>13352622</v>
      </c>
      <c r="DE36" s="664"/>
      <c r="DF36" s="664"/>
      <c r="DG36" s="664"/>
      <c r="DH36" s="664"/>
      <c r="DI36" s="664"/>
      <c r="DJ36" s="664"/>
      <c r="DK36" s="665"/>
      <c r="DL36" s="669">
        <v>9538561</v>
      </c>
      <c r="DM36" s="664"/>
      <c r="DN36" s="664"/>
      <c r="DO36" s="664"/>
      <c r="DP36" s="664"/>
      <c r="DQ36" s="664"/>
      <c r="DR36" s="664"/>
      <c r="DS36" s="664"/>
      <c r="DT36" s="664"/>
      <c r="DU36" s="664"/>
      <c r="DV36" s="665"/>
      <c r="DW36" s="666">
        <v>10.5</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6654400</v>
      </c>
      <c r="S37" s="664"/>
      <c r="T37" s="664"/>
      <c r="U37" s="664"/>
      <c r="V37" s="664"/>
      <c r="W37" s="664"/>
      <c r="X37" s="664"/>
      <c r="Y37" s="665"/>
      <c r="Z37" s="723">
        <v>4.5</v>
      </c>
      <c r="AA37" s="723"/>
      <c r="AB37" s="723"/>
      <c r="AC37" s="723"/>
      <c r="AD37" s="724" t="s">
        <v>237</v>
      </c>
      <c r="AE37" s="724"/>
      <c r="AF37" s="724"/>
      <c r="AG37" s="724"/>
      <c r="AH37" s="724"/>
      <c r="AI37" s="724"/>
      <c r="AJ37" s="724"/>
      <c r="AK37" s="724"/>
      <c r="AL37" s="666" t="s">
        <v>237</v>
      </c>
      <c r="AM37" s="667"/>
      <c r="AN37" s="667"/>
      <c r="AO37" s="725"/>
      <c r="AQ37" s="698" t="s">
        <v>339</v>
      </c>
      <c r="AR37" s="699"/>
      <c r="AS37" s="699"/>
      <c r="AT37" s="699"/>
      <c r="AU37" s="699"/>
      <c r="AV37" s="699"/>
      <c r="AW37" s="699"/>
      <c r="AX37" s="699"/>
      <c r="AY37" s="700"/>
      <c r="AZ37" s="661">
        <v>766676</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46920</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2507836</v>
      </c>
      <c r="CS37" s="662"/>
      <c r="CT37" s="662"/>
      <c r="CU37" s="662"/>
      <c r="CV37" s="662"/>
      <c r="CW37" s="662"/>
      <c r="CX37" s="662"/>
      <c r="CY37" s="663"/>
      <c r="CZ37" s="666">
        <v>1.7</v>
      </c>
      <c r="DA37" s="695"/>
      <c r="DB37" s="695"/>
      <c r="DC37" s="696"/>
      <c r="DD37" s="669">
        <v>2405858</v>
      </c>
      <c r="DE37" s="662"/>
      <c r="DF37" s="662"/>
      <c r="DG37" s="662"/>
      <c r="DH37" s="662"/>
      <c r="DI37" s="662"/>
      <c r="DJ37" s="662"/>
      <c r="DK37" s="663"/>
      <c r="DL37" s="669">
        <v>507186</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148450320</v>
      </c>
      <c r="S38" s="713"/>
      <c r="T38" s="713"/>
      <c r="U38" s="713"/>
      <c r="V38" s="713"/>
      <c r="W38" s="713"/>
      <c r="X38" s="713"/>
      <c r="Y38" s="718"/>
      <c r="Z38" s="719">
        <v>100</v>
      </c>
      <c r="AA38" s="719"/>
      <c r="AB38" s="719"/>
      <c r="AC38" s="719"/>
      <c r="AD38" s="720">
        <v>84044384</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v>243307</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73171</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12740447</v>
      </c>
      <c r="CS38" s="664"/>
      <c r="CT38" s="664"/>
      <c r="CU38" s="664"/>
      <c r="CV38" s="664"/>
      <c r="CW38" s="664"/>
      <c r="CX38" s="664"/>
      <c r="CY38" s="665"/>
      <c r="CZ38" s="666">
        <v>8.9</v>
      </c>
      <c r="DA38" s="695"/>
      <c r="DB38" s="695"/>
      <c r="DC38" s="696"/>
      <c r="DD38" s="669">
        <v>10660266</v>
      </c>
      <c r="DE38" s="664"/>
      <c r="DF38" s="664"/>
      <c r="DG38" s="664"/>
      <c r="DH38" s="664"/>
      <c r="DI38" s="664"/>
      <c r="DJ38" s="664"/>
      <c r="DK38" s="665"/>
      <c r="DL38" s="669">
        <v>8923640</v>
      </c>
      <c r="DM38" s="664"/>
      <c r="DN38" s="664"/>
      <c r="DO38" s="664"/>
      <c r="DP38" s="664"/>
      <c r="DQ38" s="664"/>
      <c r="DR38" s="664"/>
      <c r="DS38" s="664"/>
      <c r="DT38" s="664"/>
      <c r="DU38" s="664"/>
      <c r="DV38" s="665"/>
      <c r="DW38" s="666">
        <v>9.8000000000000007</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251</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92</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1527438</v>
      </c>
      <c r="CS39" s="662"/>
      <c r="CT39" s="662"/>
      <c r="CU39" s="662"/>
      <c r="CV39" s="662"/>
      <c r="CW39" s="662"/>
      <c r="CX39" s="662"/>
      <c r="CY39" s="663"/>
      <c r="CZ39" s="666">
        <v>1.1000000000000001</v>
      </c>
      <c r="DA39" s="695"/>
      <c r="DB39" s="695"/>
      <c r="DC39" s="696"/>
      <c r="DD39" s="669">
        <v>321201</v>
      </c>
      <c r="DE39" s="662"/>
      <c r="DF39" s="662"/>
      <c r="DG39" s="662"/>
      <c r="DH39" s="662"/>
      <c r="DI39" s="662"/>
      <c r="DJ39" s="662"/>
      <c r="DK39" s="663"/>
      <c r="DL39" s="669" t="s">
        <v>180</v>
      </c>
      <c r="DM39" s="662"/>
      <c r="DN39" s="662"/>
      <c r="DO39" s="662"/>
      <c r="DP39" s="662"/>
      <c r="DQ39" s="662"/>
      <c r="DR39" s="662"/>
      <c r="DS39" s="662"/>
      <c r="DT39" s="662"/>
      <c r="DU39" s="662"/>
      <c r="DV39" s="663"/>
      <c r="DW39" s="666" t="s">
        <v>251</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3401605</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251</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6885962</v>
      </c>
      <c r="CS40" s="664"/>
      <c r="CT40" s="664"/>
      <c r="CU40" s="664"/>
      <c r="CV40" s="664"/>
      <c r="CW40" s="664"/>
      <c r="CX40" s="664"/>
      <c r="CY40" s="665"/>
      <c r="CZ40" s="666">
        <v>4.8</v>
      </c>
      <c r="DA40" s="695"/>
      <c r="DB40" s="695"/>
      <c r="DC40" s="696"/>
      <c r="DD40" s="669">
        <v>183082</v>
      </c>
      <c r="DE40" s="664"/>
      <c r="DF40" s="664"/>
      <c r="DG40" s="664"/>
      <c r="DH40" s="664"/>
      <c r="DI40" s="664"/>
      <c r="DJ40" s="664"/>
      <c r="DK40" s="665"/>
      <c r="DL40" s="669">
        <v>10767</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9200823</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326</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237</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17821754</v>
      </c>
      <c r="CS42" s="664"/>
      <c r="CT42" s="664"/>
      <c r="CU42" s="664"/>
      <c r="CV42" s="664"/>
      <c r="CW42" s="664"/>
      <c r="CX42" s="664"/>
      <c r="CY42" s="665"/>
      <c r="CZ42" s="666">
        <v>12.4</v>
      </c>
      <c r="DA42" s="667"/>
      <c r="DB42" s="667"/>
      <c r="DC42" s="668"/>
      <c r="DD42" s="669">
        <v>6807702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391832</v>
      </c>
      <c r="CS43" s="662"/>
      <c r="CT43" s="662"/>
      <c r="CU43" s="662"/>
      <c r="CV43" s="662"/>
      <c r="CW43" s="662"/>
      <c r="CX43" s="662"/>
      <c r="CY43" s="663"/>
      <c r="CZ43" s="666">
        <v>0.3</v>
      </c>
      <c r="DA43" s="695"/>
      <c r="DB43" s="695"/>
      <c r="DC43" s="696"/>
      <c r="DD43" s="669">
        <v>382237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311</v>
      </c>
      <c r="CE44" s="690"/>
      <c r="CF44" s="658" t="s">
        <v>361</v>
      </c>
      <c r="CG44" s="659"/>
      <c r="CH44" s="659"/>
      <c r="CI44" s="659"/>
      <c r="CJ44" s="659"/>
      <c r="CK44" s="659"/>
      <c r="CL44" s="659"/>
      <c r="CM44" s="659"/>
      <c r="CN44" s="659"/>
      <c r="CO44" s="659"/>
      <c r="CP44" s="659"/>
      <c r="CQ44" s="660"/>
      <c r="CR44" s="661">
        <v>16342422</v>
      </c>
      <c r="CS44" s="664"/>
      <c r="CT44" s="664"/>
      <c r="CU44" s="664"/>
      <c r="CV44" s="664"/>
      <c r="CW44" s="664"/>
      <c r="CX44" s="664"/>
      <c r="CY44" s="665"/>
      <c r="CZ44" s="666">
        <v>11.4</v>
      </c>
      <c r="DA44" s="667"/>
      <c r="DB44" s="667"/>
      <c r="DC44" s="668"/>
      <c r="DD44" s="669">
        <v>6345727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8052699</v>
      </c>
      <c r="CS45" s="662"/>
      <c r="CT45" s="662"/>
      <c r="CU45" s="662"/>
      <c r="CV45" s="662"/>
      <c r="CW45" s="662"/>
      <c r="CX45" s="662"/>
      <c r="CY45" s="663"/>
      <c r="CZ45" s="666">
        <v>5.6</v>
      </c>
      <c r="DA45" s="695"/>
      <c r="DB45" s="695"/>
      <c r="DC45" s="696"/>
      <c r="DD45" s="669">
        <v>1408469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7957576</v>
      </c>
      <c r="CS46" s="664"/>
      <c r="CT46" s="664"/>
      <c r="CU46" s="664"/>
      <c r="CV46" s="664"/>
      <c r="CW46" s="664"/>
      <c r="CX46" s="664"/>
      <c r="CY46" s="665"/>
      <c r="CZ46" s="666">
        <v>5.5</v>
      </c>
      <c r="DA46" s="667"/>
      <c r="DB46" s="667"/>
      <c r="DC46" s="668"/>
      <c r="DD46" s="669">
        <v>4854969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1479332</v>
      </c>
      <c r="CS47" s="662"/>
      <c r="CT47" s="662"/>
      <c r="CU47" s="662"/>
      <c r="CV47" s="662"/>
      <c r="CW47" s="662"/>
      <c r="CX47" s="662"/>
      <c r="CY47" s="663"/>
      <c r="CZ47" s="666">
        <v>1</v>
      </c>
      <c r="DA47" s="695"/>
      <c r="DB47" s="695"/>
      <c r="DC47" s="696"/>
      <c r="DD47" s="669">
        <v>461975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251</v>
      </c>
      <c r="CS48" s="664"/>
      <c r="CT48" s="664"/>
      <c r="CU48" s="664"/>
      <c r="CV48" s="664"/>
      <c r="CW48" s="664"/>
      <c r="CX48" s="664"/>
      <c r="CY48" s="665"/>
      <c r="CZ48" s="666" t="s">
        <v>251</v>
      </c>
      <c r="DA48" s="667"/>
      <c r="DB48" s="667"/>
      <c r="DC48" s="668"/>
      <c r="DD48" s="669" t="s">
        <v>180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143639532</v>
      </c>
      <c r="CS49" s="677"/>
      <c r="CT49" s="677"/>
      <c r="CU49" s="677"/>
      <c r="CV49" s="677"/>
      <c r="CW49" s="677"/>
      <c r="CX49" s="677"/>
      <c r="CY49" s="678"/>
      <c r="CZ49" s="679">
        <v>100</v>
      </c>
      <c r="DA49" s="680"/>
      <c r="DB49" s="680"/>
      <c r="DC49" s="681"/>
      <c r="DD49" s="682">
        <v>94725490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zKLoYhNHrkSAWQnMxbwHmmP7Z/qB5wplT2Q1gpLX/kRyGl1hkJdWY3t+JLazYEGwI8yIzC3SmBxKUoP2h2x7g==" saltValue="AITUxvTYxOwimHATIi5v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3">
        <v>148414</v>
      </c>
      <c r="R7" s="1194"/>
      <c r="S7" s="1194"/>
      <c r="T7" s="1194"/>
      <c r="U7" s="1194"/>
      <c r="V7" s="1194">
        <v>143604</v>
      </c>
      <c r="W7" s="1194"/>
      <c r="X7" s="1194"/>
      <c r="Y7" s="1194"/>
      <c r="Z7" s="1194"/>
      <c r="AA7" s="1194">
        <v>4810</v>
      </c>
      <c r="AB7" s="1194"/>
      <c r="AC7" s="1194"/>
      <c r="AD7" s="1194"/>
      <c r="AE7" s="1195"/>
      <c r="AF7" s="1196">
        <v>2216</v>
      </c>
      <c r="AG7" s="1197"/>
      <c r="AH7" s="1197"/>
      <c r="AI7" s="1197"/>
      <c r="AJ7" s="1198"/>
      <c r="AK7" s="1180">
        <v>2610</v>
      </c>
      <c r="AL7" s="1181"/>
      <c r="AM7" s="1181"/>
      <c r="AN7" s="1181"/>
      <c r="AO7" s="1181"/>
      <c r="AP7" s="1181">
        <v>151110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632</v>
      </c>
      <c r="BS7" s="1184" t="s">
        <v>623</v>
      </c>
      <c r="BT7" s="1185"/>
      <c r="BU7" s="1185"/>
      <c r="BV7" s="1185"/>
      <c r="BW7" s="1185"/>
      <c r="BX7" s="1185"/>
      <c r="BY7" s="1185"/>
      <c r="BZ7" s="1185"/>
      <c r="CA7" s="1185"/>
      <c r="CB7" s="1185"/>
      <c r="CC7" s="1185"/>
      <c r="CD7" s="1185"/>
      <c r="CE7" s="1185"/>
      <c r="CF7" s="1185"/>
      <c r="CG7" s="1186"/>
      <c r="CH7" s="1177">
        <v>-75</v>
      </c>
      <c r="CI7" s="1178"/>
      <c r="CJ7" s="1178"/>
      <c r="CK7" s="1178"/>
      <c r="CL7" s="1179"/>
      <c r="CM7" s="1177">
        <v>1307</v>
      </c>
      <c r="CN7" s="1178"/>
      <c r="CO7" s="1178"/>
      <c r="CP7" s="1178"/>
      <c r="CQ7" s="1179"/>
      <c r="CR7" s="1177">
        <v>5</v>
      </c>
      <c r="CS7" s="1178"/>
      <c r="CT7" s="1178"/>
      <c r="CU7" s="1178"/>
      <c r="CV7" s="1179"/>
      <c r="CW7" s="1177" t="s">
        <v>596</v>
      </c>
      <c r="CX7" s="1178"/>
      <c r="CY7" s="1178"/>
      <c r="CZ7" s="1178"/>
      <c r="DA7" s="1179"/>
      <c r="DB7" s="1177" t="s">
        <v>621</v>
      </c>
      <c r="DC7" s="1178"/>
      <c r="DD7" s="1178"/>
      <c r="DE7" s="1178"/>
      <c r="DF7" s="1179"/>
      <c r="DG7" s="1177">
        <v>5500</v>
      </c>
      <c r="DH7" s="1178"/>
      <c r="DI7" s="1178"/>
      <c r="DJ7" s="1178"/>
      <c r="DK7" s="1179"/>
      <c r="DL7" s="1177" t="s">
        <v>596</v>
      </c>
      <c r="DM7" s="1178"/>
      <c r="DN7" s="1178"/>
      <c r="DO7" s="1178"/>
      <c r="DP7" s="1179"/>
      <c r="DQ7" s="1177">
        <v>1467</v>
      </c>
      <c r="DR7" s="1178"/>
      <c r="DS7" s="1178"/>
      <c r="DT7" s="1178"/>
      <c r="DU7" s="1179"/>
      <c r="DV7" s="1204"/>
      <c r="DW7" s="1205"/>
      <c r="DX7" s="1205"/>
      <c r="DY7" s="1205"/>
      <c r="DZ7" s="1206"/>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4</v>
      </c>
      <c r="R8" s="1133"/>
      <c r="S8" s="1133"/>
      <c r="T8" s="1133"/>
      <c r="U8" s="1133"/>
      <c r="V8" s="1133">
        <v>3</v>
      </c>
      <c r="W8" s="1133"/>
      <c r="X8" s="1133"/>
      <c r="Y8" s="1133"/>
      <c r="Z8" s="1133"/>
      <c r="AA8" s="1133">
        <v>0</v>
      </c>
      <c r="AB8" s="1133"/>
      <c r="AC8" s="1133"/>
      <c r="AD8" s="1133"/>
      <c r="AE8" s="1134"/>
      <c r="AF8" s="1108">
        <v>0</v>
      </c>
      <c r="AG8" s="1109"/>
      <c r="AH8" s="1109"/>
      <c r="AI8" s="1109"/>
      <c r="AJ8" s="1110"/>
      <c r="AK8" s="1175" t="s">
        <v>596</v>
      </c>
      <c r="AL8" s="1176"/>
      <c r="AM8" s="1176"/>
      <c r="AN8" s="1176"/>
      <c r="AO8" s="1176"/>
      <c r="AP8" s="1176">
        <v>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624</v>
      </c>
      <c r="BT8" s="1104"/>
      <c r="BU8" s="1104"/>
      <c r="BV8" s="1104"/>
      <c r="BW8" s="1104"/>
      <c r="BX8" s="1104"/>
      <c r="BY8" s="1104"/>
      <c r="BZ8" s="1104"/>
      <c r="CA8" s="1104"/>
      <c r="CB8" s="1104"/>
      <c r="CC8" s="1104"/>
      <c r="CD8" s="1104"/>
      <c r="CE8" s="1104"/>
      <c r="CF8" s="1104"/>
      <c r="CG8" s="1105"/>
      <c r="CH8" s="1078">
        <v>1</v>
      </c>
      <c r="CI8" s="1079"/>
      <c r="CJ8" s="1079"/>
      <c r="CK8" s="1079"/>
      <c r="CL8" s="1080"/>
      <c r="CM8" s="1078">
        <v>37</v>
      </c>
      <c r="CN8" s="1079"/>
      <c r="CO8" s="1079"/>
      <c r="CP8" s="1079"/>
      <c r="CQ8" s="1080"/>
      <c r="CR8" s="1078">
        <v>3</v>
      </c>
      <c r="CS8" s="1079"/>
      <c r="CT8" s="1079"/>
      <c r="CU8" s="1079"/>
      <c r="CV8" s="1080"/>
      <c r="CW8" s="1078">
        <v>77</v>
      </c>
      <c r="CX8" s="1079"/>
      <c r="CY8" s="1079"/>
      <c r="CZ8" s="1079"/>
      <c r="DA8" s="1080"/>
      <c r="DB8" s="1078" t="s">
        <v>529</v>
      </c>
      <c r="DC8" s="1079"/>
      <c r="DD8" s="1079"/>
      <c r="DE8" s="1079"/>
      <c r="DF8" s="1080"/>
      <c r="DG8" s="1078" t="s">
        <v>638</v>
      </c>
      <c r="DH8" s="1079"/>
      <c r="DI8" s="1079"/>
      <c r="DJ8" s="1079"/>
      <c r="DK8" s="1080"/>
      <c r="DL8" s="1078" t="s">
        <v>529</v>
      </c>
      <c r="DM8" s="1079"/>
      <c r="DN8" s="1079"/>
      <c r="DO8" s="1079"/>
      <c r="DP8" s="1080"/>
      <c r="DQ8" s="1078" t="s">
        <v>529</v>
      </c>
      <c r="DR8" s="1079"/>
      <c r="DS8" s="1079"/>
      <c r="DT8" s="1079"/>
      <c r="DU8" s="1080"/>
      <c r="DV8" s="1081"/>
      <c r="DW8" s="1082"/>
      <c r="DX8" s="1082"/>
      <c r="DY8" s="1082"/>
      <c r="DZ8" s="1083"/>
      <c r="EA8" s="254"/>
    </row>
    <row r="9" spans="1:131" s="255" customFormat="1" ht="26.25" customHeight="1" x14ac:dyDescent="0.15">
      <c r="A9" s="261">
        <v>3</v>
      </c>
      <c r="B9" s="1126" t="s">
        <v>391</v>
      </c>
      <c r="C9" s="1127"/>
      <c r="D9" s="1127"/>
      <c r="E9" s="1127"/>
      <c r="F9" s="1127"/>
      <c r="G9" s="1127"/>
      <c r="H9" s="1127"/>
      <c r="I9" s="1127"/>
      <c r="J9" s="1127"/>
      <c r="K9" s="1127"/>
      <c r="L9" s="1127"/>
      <c r="M9" s="1127"/>
      <c r="N9" s="1127"/>
      <c r="O9" s="1127"/>
      <c r="P9" s="1128"/>
      <c r="Q9" s="1132">
        <v>36</v>
      </c>
      <c r="R9" s="1133"/>
      <c r="S9" s="1133"/>
      <c r="T9" s="1133"/>
      <c r="U9" s="1133"/>
      <c r="V9" s="1133">
        <v>35</v>
      </c>
      <c r="W9" s="1133"/>
      <c r="X9" s="1133"/>
      <c r="Y9" s="1133"/>
      <c r="Z9" s="1133"/>
      <c r="AA9" s="1133">
        <v>1</v>
      </c>
      <c r="AB9" s="1133"/>
      <c r="AC9" s="1133"/>
      <c r="AD9" s="1133"/>
      <c r="AE9" s="1134"/>
      <c r="AF9" s="1108" t="s">
        <v>251</v>
      </c>
      <c r="AG9" s="1109"/>
      <c r="AH9" s="1109"/>
      <c r="AI9" s="1109"/>
      <c r="AJ9" s="1110"/>
      <c r="AK9" s="1175">
        <v>6</v>
      </c>
      <c r="AL9" s="1176"/>
      <c r="AM9" s="1176"/>
      <c r="AN9" s="1176"/>
      <c r="AO9" s="1176"/>
      <c r="AP9" s="1176">
        <v>55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625</v>
      </c>
      <c r="BT9" s="1104"/>
      <c r="BU9" s="1104"/>
      <c r="BV9" s="1104"/>
      <c r="BW9" s="1104"/>
      <c r="BX9" s="1104"/>
      <c r="BY9" s="1104"/>
      <c r="BZ9" s="1104"/>
      <c r="CA9" s="1104"/>
      <c r="CB9" s="1104"/>
      <c r="CC9" s="1104"/>
      <c r="CD9" s="1104"/>
      <c r="CE9" s="1104"/>
      <c r="CF9" s="1104"/>
      <c r="CG9" s="1105"/>
      <c r="CH9" s="1078">
        <v>-743</v>
      </c>
      <c r="CI9" s="1079"/>
      <c r="CJ9" s="1079"/>
      <c r="CK9" s="1079"/>
      <c r="CL9" s="1080"/>
      <c r="CM9" s="1078">
        <v>732</v>
      </c>
      <c r="CN9" s="1079"/>
      <c r="CO9" s="1079"/>
      <c r="CP9" s="1079"/>
      <c r="CQ9" s="1080"/>
      <c r="CR9" s="1078">
        <v>53</v>
      </c>
      <c r="CS9" s="1079"/>
      <c r="CT9" s="1079"/>
      <c r="CU9" s="1079"/>
      <c r="CV9" s="1080"/>
      <c r="CW9" s="1078" t="s">
        <v>621</v>
      </c>
      <c r="CX9" s="1079"/>
      <c r="CY9" s="1079"/>
      <c r="CZ9" s="1079"/>
      <c r="DA9" s="1080"/>
      <c r="DB9" s="1078" t="s">
        <v>529</v>
      </c>
      <c r="DC9" s="1079"/>
      <c r="DD9" s="1079"/>
      <c r="DE9" s="1079"/>
      <c r="DF9" s="1080"/>
      <c r="DG9" s="1078" t="s">
        <v>529</v>
      </c>
      <c r="DH9" s="1079"/>
      <c r="DI9" s="1079"/>
      <c r="DJ9" s="1079"/>
      <c r="DK9" s="1080"/>
      <c r="DL9" s="1078" t="s">
        <v>529</v>
      </c>
      <c r="DM9" s="1079"/>
      <c r="DN9" s="1079"/>
      <c r="DO9" s="1079"/>
      <c r="DP9" s="1080"/>
      <c r="DQ9" s="1078" t="s">
        <v>529</v>
      </c>
      <c r="DR9" s="1079"/>
      <c r="DS9" s="1079"/>
      <c r="DT9" s="1079"/>
      <c r="DU9" s="1080"/>
      <c r="DV9" s="1081"/>
      <c r="DW9" s="1082"/>
      <c r="DX9" s="1082"/>
      <c r="DY9" s="1082"/>
      <c r="DZ9" s="1083"/>
      <c r="EA9" s="254"/>
    </row>
    <row r="10" spans="1:131" s="255" customFormat="1" ht="26.25" customHeight="1" x14ac:dyDescent="0.15">
      <c r="A10" s="261">
        <v>4</v>
      </c>
      <c r="B10" s="1126" t="s">
        <v>392</v>
      </c>
      <c r="C10" s="1127"/>
      <c r="D10" s="1127"/>
      <c r="E10" s="1127"/>
      <c r="F10" s="1127"/>
      <c r="G10" s="1127"/>
      <c r="H10" s="1127"/>
      <c r="I10" s="1127"/>
      <c r="J10" s="1127"/>
      <c r="K10" s="1127"/>
      <c r="L10" s="1127"/>
      <c r="M10" s="1127"/>
      <c r="N10" s="1127"/>
      <c r="O10" s="1127"/>
      <c r="P10" s="1128"/>
      <c r="Q10" s="1132">
        <v>75</v>
      </c>
      <c r="R10" s="1133"/>
      <c r="S10" s="1133"/>
      <c r="T10" s="1133"/>
      <c r="U10" s="1133"/>
      <c r="V10" s="1133">
        <v>75</v>
      </c>
      <c r="W10" s="1133"/>
      <c r="X10" s="1133"/>
      <c r="Y10" s="1133"/>
      <c r="Z10" s="1133"/>
      <c r="AA10" s="1133">
        <v>0</v>
      </c>
      <c r="AB10" s="1133"/>
      <c r="AC10" s="1133"/>
      <c r="AD10" s="1133"/>
      <c r="AE10" s="1134"/>
      <c r="AF10" s="1108" t="s">
        <v>251</v>
      </c>
      <c r="AG10" s="1109"/>
      <c r="AH10" s="1109"/>
      <c r="AI10" s="1109"/>
      <c r="AJ10" s="1110"/>
      <c r="AK10" s="1175">
        <v>16</v>
      </c>
      <c r="AL10" s="1176"/>
      <c r="AM10" s="1176"/>
      <c r="AN10" s="1176"/>
      <c r="AO10" s="1176"/>
      <c r="AP10" s="1176" t="s">
        <v>596</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626</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121</v>
      </c>
      <c r="CN10" s="1079"/>
      <c r="CO10" s="1079"/>
      <c r="CP10" s="1079"/>
      <c r="CQ10" s="1080"/>
      <c r="CR10" s="1078">
        <v>52</v>
      </c>
      <c r="CS10" s="1079"/>
      <c r="CT10" s="1079"/>
      <c r="CU10" s="1079"/>
      <c r="CV10" s="1080"/>
      <c r="CW10" s="1078">
        <v>236</v>
      </c>
      <c r="CX10" s="1079"/>
      <c r="CY10" s="1079"/>
      <c r="CZ10" s="1079"/>
      <c r="DA10" s="1080"/>
      <c r="DB10" s="1078" t="s">
        <v>529</v>
      </c>
      <c r="DC10" s="1079"/>
      <c r="DD10" s="1079"/>
      <c r="DE10" s="1079"/>
      <c r="DF10" s="1080"/>
      <c r="DG10" s="1078" t="s">
        <v>529</v>
      </c>
      <c r="DH10" s="1079"/>
      <c r="DI10" s="1079"/>
      <c r="DJ10" s="1079"/>
      <c r="DK10" s="1080"/>
      <c r="DL10" s="1078" t="s">
        <v>529</v>
      </c>
      <c r="DM10" s="1079"/>
      <c r="DN10" s="1079"/>
      <c r="DO10" s="1079"/>
      <c r="DP10" s="1080"/>
      <c r="DQ10" s="1078" t="s">
        <v>529</v>
      </c>
      <c r="DR10" s="1079"/>
      <c r="DS10" s="1079"/>
      <c r="DT10" s="1079"/>
      <c r="DU10" s="1080"/>
      <c r="DV10" s="1081"/>
      <c r="DW10" s="1082"/>
      <c r="DX10" s="1082"/>
      <c r="DY10" s="1082"/>
      <c r="DZ10" s="1083"/>
      <c r="EA10" s="254"/>
    </row>
    <row r="11" spans="1:131" s="255" customFormat="1" ht="26.25" customHeight="1" x14ac:dyDescent="0.15">
      <c r="A11" s="261">
        <v>5</v>
      </c>
      <c r="B11" s="1126" t="s">
        <v>393</v>
      </c>
      <c r="C11" s="1127"/>
      <c r="D11" s="1127"/>
      <c r="E11" s="1127"/>
      <c r="F11" s="1127"/>
      <c r="G11" s="1127"/>
      <c r="H11" s="1127"/>
      <c r="I11" s="1127"/>
      <c r="J11" s="1127"/>
      <c r="K11" s="1127"/>
      <c r="L11" s="1127"/>
      <c r="M11" s="1127"/>
      <c r="N11" s="1127"/>
      <c r="O11" s="1127"/>
      <c r="P11" s="1128"/>
      <c r="Q11" s="1132">
        <v>976</v>
      </c>
      <c r="R11" s="1133"/>
      <c r="S11" s="1133"/>
      <c r="T11" s="1133"/>
      <c r="U11" s="1133"/>
      <c r="V11" s="1133">
        <v>976</v>
      </c>
      <c r="W11" s="1133"/>
      <c r="X11" s="1133"/>
      <c r="Y11" s="1133"/>
      <c r="Z11" s="1133"/>
      <c r="AA11" s="1133">
        <v>0</v>
      </c>
      <c r="AB11" s="1133"/>
      <c r="AC11" s="1133"/>
      <c r="AD11" s="1133"/>
      <c r="AE11" s="1134"/>
      <c r="AF11" s="1108" t="s">
        <v>251</v>
      </c>
      <c r="AG11" s="1109"/>
      <c r="AH11" s="1109"/>
      <c r="AI11" s="1109"/>
      <c r="AJ11" s="1110"/>
      <c r="AK11" s="1175" t="s">
        <v>596</v>
      </c>
      <c r="AL11" s="1176"/>
      <c r="AM11" s="1176"/>
      <c r="AN11" s="1176"/>
      <c r="AO11" s="1176"/>
      <c r="AP11" s="1176">
        <v>7632</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627</v>
      </c>
      <c r="BT11" s="1104"/>
      <c r="BU11" s="1104"/>
      <c r="BV11" s="1104"/>
      <c r="BW11" s="1104"/>
      <c r="BX11" s="1104"/>
      <c r="BY11" s="1104"/>
      <c r="BZ11" s="1104"/>
      <c r="CA11" s="1104"/>
      <c r="CB11" s="1104"/>
      <c r="CC11" s="1104"/>
      <c r="CD11" s="1104"/>
      <c r="CE11" s="1104"/>
      <c r="CF11" s="1104"/>
      <c r="CG11" s="1105"/>
      <c r="CH11" s="1078">
        <v>14</v>
      </c>
      <c r="CI11" s="1079"/>
      <c r="CJ11" s="1079"/>
      <c r="CK11" s="1079"/>
      <c r="CL11" s="1080"/>
      <c r="CM11" s="1078">
        <v>314</v>
      </c>
      <c r="CN11" s="1079"/>
      <c r="CO11" s="1079"/>
      <c r="CP11" s="1079"/>
      <c r="CQ11" s="1080"/>
      <c r="CR11" s="1078">
        <v>52</v>
      </c>
      <c r="CS11" s="1079"/>
      <c r="CT11" s="1079"/>
      <c r="CU11" s="1079"/>
      <c r="CV11" s="1080"/>
      <c r="CW11" s="1078" t="s">
        <v>600</v>
      </c>
      <c r="CX11" s="1079"/>
      <c r="CY11" s="1079"/>
      <c r="CZ11" s="1079"/>
      <c r="DA11" s="1080"/>
      <c r="DB11" s="1078" t="s">
        <v>529</v>
      </c>
      <c r="DC11" s="1079"/>
      <c r="DD11" s="1079"/>
      <c r="DE11" s="1079"/>
      <c r="DF11" s="1080"/>
      <c r="DG11" s="1078" t="s">
        <v>529</v>
      </c>
      <c r="DH11" s="1079"/>
      <c r="DI11" s="1079"/>
      <c r="DJ11" s="1079"/>
      <c r="DK11" s="1080"/>
      <c r="DL11" s="1078" t="s">
        <v>529</v>
      </c>
      <c r="DM11" s="1079"/>
      <c r="DN11" s="1079"/>
      <c r="DO11" s="1079"/>
      <c r="DP11" s="1080"/>
      <c r="DQ11" s="1078" t="s">
        <v>529</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628</v>
      </c>
      <c r="BT12" s="1104"/>
      <c r="BU12" s="1104"/>
      <c r="BV12" s="1104"/>
      <c r="BW12" s="1104"/>
      <c r="BX12" s="1104"/>
      <c r="BY12" s="1104"/>
      <c r="BZ12" s="1104"/>
      <c r="CA12" s="1104"/>
      <c r="CB12" s="1104"/>
      <c r="CC12" s="1104"/>
      <c r="CD12" s="1104"/>
      <c r="CE12" s="1104"/>
      <c r="CF12" s="1104"/>
      <c r="CG12" s="1105"/>
      <c r="CH12" s="1078">
        <v>2</v>
      </c>
      <c r="CI12" s="1079"/>
      <c r="CJ12" s="1079"/>
      <c r="CK12" s="1079"/>
      <c r="CL12" s="1080"/>
      <c r="CM12" s="1078">
        <v>130</v>
      </c>
      <c r="CN12" s="1079"/>
      <c r="CO12" s="1079"/>
      <c r="CP12" s="1079"/>
      <c r="CQ12" s="1080"/>
      <c r="CR12" s="1078">
        <v>24</v>
      </c>
      <c r="CS12" s="1079"/>
      <c r="CT12" s="1079"/>
      <c r="CU12" s="1079"/>
      <c r="CV12" s="1080"/>
      <c r="CW12" s="1078">
        <v>20</v>
      </c>
      <c r="CX12" s="1079"/>
      <c r="CY12" s="1079"/>
      <c r="CZ12" s="1079"/>
      <c r="DA12" s="1080"/>
      <c r="DB12" s="1078" t="s">
        <v>529</v>
      </c>
      <c r="DC12" s="1079"/>
      <c r="DD12" s="1079"/>
      <c r="DE12" s="1079"/>
      <c r="DF12" s="1080"/>
      <c r="DG12" s="1078" t="s">
        <v>529</v>
      </c>
      <c r="DH12" s="1079"/>
      <c r="DI12" s="1079"/>
      <c r="DJ12" s="1079"/>
      <c r="DK12" s="1080"/>
      <c r="DL12" s="1078" t="s">
        <v>529</v>
      </c>
      <c r="DM12" s="1079"/>
      <c r="DN12" s="1079"/>
      <c r="DO12" s="1079"/>
      <c r="DP12" s="1080"/>
      <c r="DQ12" s="1078" t="s">
        <v>529</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635</v>
      </c>
      <c r="BT13" s="1104"/>
      <c r="BU13" s="1104"/>
      <c r="BV13" s="1104"/>
      <c r="BW13" s="1104"/>
      <c r="BX13" s="1104"/>
      <c r="BY13" s="1104"/>
      <c r="BZ13" s="1104"/>
      <c r="CA13" s="1104"/>
      <c r="CB13" s="1104"/>
      <c r="CC13" s="1104"/>
      <c r="CD13" s="1104"/>
      <c r="CE13" s="1104"/>
      <c r="CF13" s="1104"/>
      <c r="CG13" s="1105"/>
      <c r="CH13" s="1078">
        <v>-2</v>
      </c>
      <c r="CI13" s="1079"/>
      <c r="CJ13" s="1079"/>
      <c r="CK13" s="1079"/>
      <c r="CL13" s="1080"/>
      <c r="CM13" s="1078">
        <v>61</v>
      </c>
      <c r="CN13" s="1079"/>
      <c r="CO13" s="1079"/>
      <c r="CP13" s="1079"/>
      <c r="CQ13" s="1080"/>
      <c r="CR13" s="1078">
        <v>22</v>
      </c>
      <c r="CS13" s="1079"/>
      <c r="CT13" s="1079"/>
      <c r="CU13" s="1079"/>
      <c r="CV13" s="1080"/>
      <c r="CW13" s="1078">
        <v>37</v>
      </c>
      <c r="CX13" s="1079"/>
      <c r="CY13" s="1079"/>
      <c r="CZ13" s="1079"/>
      <c r="DA13" s="1080"/>
      <c r="DB13" s="1078" t="s">
        <v>529</v>
      </c>
      <c r="DC13" s="1079"/>
      <c r="DD13" s="1079"/>
      <c r="DE13" s="1079"/>
      <c r="DF13" s="1080"/>
      <c r="DG13" s="1078" t="s">
        <v>529</v>
      </c>
      <c r="DH13" s="1079"/>
      <c r="DI13" s="1079"/>
      <c r="DJ13" s="1079"/>
      <c r="DK13" s="1080"/>
      <c r="DL13" s="1078" t="s">
        <v>529</v>
      </c>
      <c r="DM13" s="1079"/>
      <c r="DN13" s="1079"/>
      <c r="DO13" s="1079"/>
      <c r="DP13" s="1080"/>
      <c r="DQ13" s="1078" t="s">
        <v>529</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633</v>
      </c>
      <c r="BT14" s="1104"/>
      <c r="BU14" s="1104"/>
      <c r="BV14" s="1104"/>
      <c r="BW14" s="1104"/>
      <c r="BX14" s="1104"/>
      <c r="BY14" s="1104"/>
      <c r="BZ14" s="1104"/>
      <c r="CA14" s="1104"/>
      <c r="CB14" s="1104"/>
      <c r="CC14" s="1104"/>
      <c r="CD14" s="1104"/>
      <c r="CE14" s="1104"/>
      <c r="CF14" s="1104"/>
      <c r="CG14" s="1105"/>
      <c r="CH14" s="1078">
        <v>32</v>
      </c>
      <c r="CI14" s="1079"/>
      <c r="CJ14" s="1079"/>
      <c r="CK14" s="1079"/>
      <c r="CL14" s="1080"/>
      <c r="CM14" s="1078">
        <v>130</v>
      </c>
      <c r="CN14" s="1079"/>
      <c r="CO14" s="1079"/>
      <c r="CP14" s="1079"/>
      <c r="CQ14" s="1080"/>
      <c r="CR14" s="1078">
        <v>30</v>
      </c>
      <c r="CS14" s="1079"/>
      <c r="CT14" s="1079"/>
      <c r="CU14" s="1079"/>
      <c r="CV14" s="1080"/>
      <c r="CW14" s="1078" t="s">
        <v>637</v>
      </c>
      <c r="CX14" s="1079"/>
      <c r="CY14" s="1079"/>
      <c r="CZ14" s="1079"/>
      <c r="DA14" s="1080"/>
      <c r="DB14" s="1078" t="s">
        <v>529</v>
      </c>
      <c r="DC14" s="1079"/>
      <c r="DD14" s="1079"/>
      <c r="DE14" s="1079"/>
      <c r="DF14" s="1080"/>
      <c r="DG14" s="1078" t="s">
        <v>529</v>
      </c>
      <c r="DH14" s="1079"/>
      <c r="DI14" s="1079"/>
      <c r="DJ14" s="1079"/>
      <c r="DK14" s="1080"/>
      <c r="DL14" s="1078" t="s">
        <v>529</v>
      </c>
      <c r="DM14" s="1079"/>
      <c r="DN14" s="1079"/>
      <c r="DO14" s="1079"/>
      <c r="DP14" s="1080"/>
      <c r="DQ14" s="1078" t="s">
        <v>529</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634</v>
      </c>
      <c r="BT15" s="1104"/>
      <c r="BU15" s="1104"/>
      <c r="BV15" s="1104"/>
      <c r="BW15" s="1104"/>
      <c r="BX15" s="1104"/>
      <c r="BY15" s="1104"/>
      <c r="BZ15" s="1104"/>
      <c r="CA15" s="1104"/>
      <c r="CB15" s="1104"/>
      <c r="CC15" s="1104"/>
      <c r="CD15" s="1104"/>
      <c r="CE15" s="1104"/>
      <c r="CF15" s="1104"/>
      <c r="CG15" s="1105"/>
      <c r="CH15" s="1078">
        <v>0</v>
      </c>
      <c r="CI15" s="1079"/>
      <c r="CJ15" s="1079"/>
      <c r="CK15" s="1079"/>
      <c r="CL15" s="1080"/>
      <c r="CM15" s="1078">
        <v>14</v>
      </c>
      <c r="CN15" s="1079"/>
      <c r="CO15" s="1079"/>
      <c r="CP15" s="1079"/>
      <c r="CQ15" s="1080"/>
      <c r="CR15" s="1078">
        <v>1</v>
      </c>
      <c r="CS15" s="1079"/>
      <c r="CT15" s="1079"/>
      <c r="CU15" s="1079"/>
      <c r="CV15" s="1080"/>
      <c r="CW15" s="1078">
        <v>26</v>
      </c>
      <c r="CX15" s="1079"/>
      <c r="CY15" s="1079"/>
      <c r="CZ15" s="1079"/>
      <c r="DA15" s="1080"/>
      <c r="DB15" s="1078" t="s">
        <v>529</v>
      </c>
      <c r="DC15" s="1079"/>
      <c r="DD15" s="1079"/>
      <c r="DE15" s="1079"/>
      <c r="DF15" s="1080"/>
      <c r="DG15" s="1078" t="s">
        <v>529</v>
      </c>
      <c r="DH15" s="1079"/>
      <c r="DI15" s="1079"/>
      <c r="DJ15" s="1079"/>
      <c r="DK15" s="1080"/>
      <c r="DL15" s="1078" t="s">
        <v>529</v>
      </c>
      <c r="DM15" s="1079"/>
      <c r="DN15" s="1079"/>
      <c r="DO15" s="1079"/>
      <c r="DP15" s="1080"/>
      <c r="DQ15" s="1078" t="s">
        <v>529</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636</v>
      </c>
      <c r="BT16" s="1104"/>
      <c r="BU16" s="1104"/>
      <c r="BV16" s="1104"/>
      <c r="BW16" s="1104"/>
      <c r="BX16" s="1104"/>
      <c r="BY16" s="1104"/>
      <c r="BZ16" s="1104"/>
      <c r="CA16" s="1104"/>
      <c r="CB16" s="1104"/>
      <c r="CC16" s="1104"/>
      <c r="CD16" s="1104"/>
      <c r="CE16" s="1104"/>
      <c r="CF16" s="1104"/>
      <c r="CG16" s="1105"/>
      <c r="CH16" s="1078">
        <v>236</v>
      </c>
      <c r="CI16" s="1079"/>
      <c r="CJ16" s="1079"/>
      <c r="CK16" s="1079"/>
      <c r="CL16" s="1080"/>
      <c r="CM16" s="1078">
        <v>3474</v>
      </c>
      <c r="CN16" s="1079"/>
      <c r="CO16" s="1079"/>
      <c r="CP16" s="1079"/>
      <c r="CQ16" s="1080"/>
      <c r="CR16" s="1078">
        <v>2654</v>
      </c>
      <c r="CS16" s="1079"/>
      <c r="CT16" s="1079"/>
      <c r="CU16" s="1079"/>
      <c r="CV16" s="1080"/>
      <c r="CW16" s="1078">
        <v>5</v>
      </c>
      <c r="CX16" s="1079"/>
      <c r="CY16" s="1079"/>
      <c r="CZ16" s="1079"/>
      <c r="DA16" s="1080"/>
      <c r="DB16" s="1078">
        <v>7632</v>
      </c>
      <c r="DC16" s="1079"/>
      <c r="DD16" s="1079"/>
      <c r="DE16" s="1079"/>
      <c r="DF16" s="1080"/>
      <c r="DG16" s="1078" t="s">
        <v>529</v>
      </c>
      <c r="DH16" s="1079"/>
      <c r="DI16" s="1079"/>
      <c r="DJ16" s="1079"/>
      <c r="DK16" s="1080"/>
      <c r="DL16" s="1078" t="s">
        <v>529</v>
      </c>
      <c r="DM16" s="1079"/>
      <c r="DN16" s="1079"/>
      <c r="DO16" s="1079"/>
      <c r="DP16" s="1080"/>
      <c r="DQ16" s="1078" t="s">
        <v>529</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629</v>
      </c>
      <c r="BT17" s="1104"/>
      <c r="BU17" s="1104"/>
      <c r="BV17" s="1104"/>
      <c r="BW17" s="1104"/>
      <c r="BX17" s="1104"/>
      <c r="BY17" s="1104"/>
      <c r="BZ17" s="1104"/>
      <c r="CA17" s="1104"/>
      <c r="CB17" s="1104"/>
      <c r="CC17" s="1104"/>
      <c r="CD17" s="1104"/>
      <c r="CE17" s="1104"/>
      <c r="CF17" s="1104"/>
      <c r="CG17" s="1105"/>
      <c r="CH17" s="1078">
        <v>409</v>
      </c>
      <c r="CI17" s="1079"/>
      <c r="CJ17" s="1079"/>
      <c r="CK17" s="1079"/>
      <c r="CL17" s="1080"/>
      <c r="CM17" s="1078">
        <v>5659</v>
      </c>
      <c r="CN17" s="1079"/>
      <c r="CO17" s="1079"/>
      <c r="CP17" s="1079"/>
      <c r="CQ17" s="1080"/>
      <c r="CR17" s="1078">
        <v>1</v>
      </c>
      <c r="CS17" s="1079"/>
      <c r="CT17" s="1079"/>
      <c r="CU17" s="1079"/>
      <c r="CV17" s="1080"/>
      <c r="CW17" s="1078">
        <v>18</v>
      </c>
      <c r="CX17" s="1079"/>
      <c r="CY17" s="1079"/>
      <c r="CZ17" s="1079"/>
      <c r="DA17" s="1080"/>
      <c r="DB17" s="1078" t="s">
        <v>596</v>
      </c>
      <c r="DC17" s="1079"/>
      <c r="DD17" s="1079"/>
      <c r="DE17" s="1079"/>
      <c r="DF17" s="1080"/>
      <c r="DG17" s="1078" t="s">
        <v>529</v>
      </c>
      <c r="DH17" s="1079"/>
      <c r="DI17" s="1079"/>
      <c r="DJ17" s="1079"/>
      <c r="DK17" s="1080"/>
      <c r="DL17" s="1078" t="s">
        <v>529</v>
      </c>
      <c r="DM17" s="1079"/>
      <c r="DN17" s="1079"/>
      <c r="DO17" s="1079"/>
      <c r="DP17" s="1080"/>
      <c r="DQ17" s="1078" t="s">
        <v>529</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631</v>
      </c>
      <c r="BT18" s="1104"/>
      <c r="BU18" s="1104"/>
      <c r="BV18" s="1104"/>
      <c r="BW18" s="1104"/>
      <c r="BX18" s="1104"/>
      <c r="BY18" s="1104"/>
      <c r="BZ18" s="1104"/>
      <c r="CA18" s="1104"/>
      <c r="CB18" s="1104"/>
      <c r="CC18" s="1104"/>
      <c r="CD18" s="1104"/>
      <c r="CE18" s="1104"/>
      <c r="CF18" s="1104"/>
      <c r="CG18" s="1105"/>
      <c r="CH18" s="1078">
        <v>-332</v>
      </c>
      <c r="CI18" s="1079"/>
      <c r="CJ18" s="1079"/>
      <c r="CK18" s="1079"/>
      <c r="CL18" s="1080"/>
      <c r="CM18" s="1078">
        <v>7639</v>
      </c>
      <c r="CN18" s="1079"/>
      <c r="CO18" s="1079"/>
      <c r="CP18" s="1079"/>
      <c r="CQ18" s="1080"/>
      <c r="CR18" s="1078">
        <v>1</v>
      </c>
      <c r="CS18" s="1079"/>
      <c r="CT18" s="1079"/>
      <c r="CU18" s="1079"/>
      <c r="CV18" s="1080"/>
      <c r="CW18" s="1078" t="s">
        <v>645</v>
      </c>
      <c r="CX18" s="1079"/>
      <c r="CY18" s="1079"/>
      <c r="CZ18" s="1079"/>
      <c r="DA18" s="1080"/>
      <c r="DB18" s="1078" t="s">
        <v>529</v>
      </c>
      <c r="DC18" s="1079"/>
      <c r="DD18" s="1079"/>
      <c r="DE18" s="1079"/>
      <c r="DF18" s="1080"/>
      <c r="DG18" s="1078" t="s">
        <v>529</v>
      </c>
      <c r="DH18" s="1079"/>
      <c r="DI18" s="1079"/>
      <c r="DJ18" s="1079"/>
      <c r="DK18" s="1080"/>
      <c r="DL18" s="1078" t="s">
        <v>529</v>
      </c>
      <c r="DM18" s="1079"/>
      <c r="DN18" s="1079"/>
      <c r="DO18" s="1079"/>
      <c r="DP18" s="1080"/>
      <c r="DQ18" s="1078" t="s">
        <v>529</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630</v>
      </c>
      <c r="BT19" s="1104"/>
      <c r="BU19" s="1104"/>
      <c r="BV19" s="1104"/>
      <c r="BW19" s="1104"/>
      <c r="BX19" s="1104"/>
      <c r="BY19" s="1104"/>
      <c r="BZ19" s="1104"/>
      <c r="CA19" s="1104"/>
      <c r="CB19" s="1104"/>
      <c r="CC19" s="1104"/>
      <c r="CD19" s="1104"/>
      <c r="CE19" s="1104"/>
      <c r="CF19" s="1104"/>
      <c r="CG19" s="1105"/>
      <c r="CH19" s="1078">
        <v>-2</v>
      </c>
      <c r="CI19" s="1079"/>
      <c r="CJ19" s="1079"/>
      <c r="CK19" s="1079"/>
      <c r="CL19" s="1080"/>
      <c r="CM19" s="1078">
        <v>205</v>
      </c>
      <c r="CN19" s="1079"/>
      <c r="CO19" s="1079"/>
      <c r="CP19" s="1079"/>
      <c r="CQ19" s="1080"/>
      <c r="CR19" s="1078">
        <v>20</v>
      </c>
      <c r="CS19" s="1079"/>
      <c r="CT19" s="1079"/>
      <c r="CU19" s="1079"/>
      <c r="CV19" s="1080"/>
      <c r="CW19" s="1078">
        <v>16</v>
      </c>
      <c r="CX19" s="1079"/>
      <c r="CY19" s="1079"/>
      <c r="CZ19" s="1079"/>
      <c r="DA19" s="1080"/>
      <c r="DB19" s="1078" t="s">
        <v>529</v>
      </c>
      <c r="DC19" s="1079"/>
      <c r="DD19" s="1079"/>
      <c r="DE19" s="1079"/>
      <c r="DF19" s="1080"/>
      <c r="DG19" s="1078" t="s">
        <v>529</v>
      </c>
      <c r="DH19" s="1079"/>
      <c r="DI19" s="1079"/>
      <c r="DJ19" s="1079"/>
      <c r="DK19" s="1080"/>
      <c r="DL19" s="1078" t="s">
        <v>529</v>
      </c>
      <c r="DM19" s="1079"/>
      <c r="DN19" s="1079"/>
      <c r="DO19" s="1079"/>
      <c r="DP19" s="1080"/>
      <c r="DQ19" s="1078" t="s">
        <v>529</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395</v>
      </c>
      <c r="B23" s="1033" t="s">
        <v>396</v>
      </c>
      <c r="C23" s="1034"/>
      <c r="D23" s="1034"/>
      <c r="E23" s="1034"/>
      <c r="F23" s="1034"/>
      <c r="G23" s="1034"/>
      <c r="H23" s="1034"/>
      <c r="I23" s="1034"/>
      <c r="J23" s="1034"/>
      <c r="K23" s="1034"/>
      <c r="L23" s="1034"/>
      <c r="M23" s="1034"/>
      <c r="N23" s="1034"/>
      <c r="O23" s="1034"/>
      <c r="P23" s="1035"/>
      <c r="Q23" s="1157">
        <v>149436</v>
      </c>
      <c r="R23" s="1158"/>
      <c r="S23" s="1158"/>
      <c r="T23" s="1158"/>
      <c r="U23" s="1158"/>
      <c r="V23" s="1158">
        <v>144625</v>
      </c>
      <c r="W23" s="1158"/>
      <c r="X23" s="1158"/>
      <c r="Y23" s="1158"/>
      <c r="Z23" s="1158"/>
      <c r="AA23" s="1158">
        <v>4811</v>
      </c>
      <c r="AB23" s="1158"/>
      <c r="AC23" s="1158"/>
      <c r="AD23" s="1158"/>
      <c r="AE23" s="1159"/>
      <c r="AF23" s="1160">
        <v>2216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408</v>
      </c>
      <c r="C28" s="1140"/>
      <c r="D28" s="1140"/>
      <c r="E28" s="1140"/>
      <c r="F28" s="1140"/>
      <c r="G28" s="1140"/>
      <c r="H28" s="1140"/>
      <c r="I28" s="1140"/>
      <c r="J28" s="1140"/>
      <c r="K28" s="1140"/>
      <c r="L28" s="1140"/>
      <c r="M28" s="1140"/>
      <c r="N28" s="1140"/>
      <c r="O28" s="1140"/>
      <c r="P28" s="1141"/>
      <c r="Q28" s="1142">
        <v>35495</v>
      </c>
      <c r="R28" s="1143"/>
      <c r="S28" s="1143"/>
      <c r="T28" s="1143"/>
      <c r="U28" s="1143"/>
      <c r="V28" s="1143">
        <v>34840</v>
      </c>
      <c r="W28" s="1143"/>
      <c r="X28" s="1143"/>
      <c r="Y28" s="1143"/>
      <c r="Z28" s="1143"/>
      <c r="AA28" s="1143">
        <v>654</v>
      </c>
      <c r="AB28" s="1143"/>
      <c r="AC28" s="1143"/>
      <c r="AD28" s="1143"/>
      <c r="AE28" s="1144"/>
      <c r="AF28" s="1145">
        <v>654</v>
      </c>
      <c r="AG28" s="1143"/>
      <c r="AH28" s="1143"/>
      <c r="AI28" s="1143"/>
      <c r="AJ28" s="1146"/>
      <c r="AK28" s="1147">
        <v>3432</v>
      </c>
      <c r="AL28" s="1135"/>
      <c r="AM28" s="1135"/>
      <c r="AN28" s="1135"/>
      <c r="AO28" s="1135"/>
      <c r="AP28" s="1135">
        <v>39</v>
      </c>
      <c r="AQ28" s="1135"/>
      <c r="AR28" s="1135"/>
      <c r="AS28" s="1135"/>
      <c r="AT28" s="1135"/>
      <c r="AU28" s="1135">
        <v>4</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409</v>
      </c>
      <c r="C29" s="1127"/>
      <c r="D29" s="1127"/>
      <c r="E29" s="1127"/>
      <c r="F29" s="1127"/>
      <c r="G29" s="1127"/>
      <c r="H29" s="1127"/>
      <c r="I29" s="1127"/>
      <c r="J29" s="1127"/>
      <c r="K29" s="1127"/>
      <c r="L29" s="1127"/>
      <c r="M29" s="1127"/>
      <c r="N29" s="1127"/>
      <c r="O29" s="1127"/>
      <c r="P29" s="1128"/>
      <c r="Q29" s="1132">
        <v>33512</v>
      </c>
      <c r="R29" s="1133"/>
      <c r="S29" s="1133"/>
      <c r="T29" s="1133"/>
      <c r="U29" s="1133"/>
      <c r="V29" s="1133">
        <v>32680</v>
      </c>
      <c r="W29" s="1133"/>
      <c r="X29" s="1133"/>
      <c r="Y29" s="1133"/>
      <c r="Z29" s="1133"/>
      <c r="AA29" s="1133">
        <v>832</v>
      </c>
      <c r="AB29" s="1133"/>
      <c r="AC29" s="1133"/>
      <c r="AD29" s="1133"/>
      <c r="AE29" s="1134"/>
      <c r="AF29" s="1108">
        <v>832</v>
      </c>
      <c r="AG29" s="1109"/>
      <c r="AH29" s="1109"/>
      <c r="AI29" s="1109"/>
      <c r="AJ29" s="1110"/>
      <c r="AK29" s="1069">
        <v>4717</v>
      </c>
      <c r="AL29" s="1060"/>
      <c r="AM29" s="1060"/>
      <c r="AN29" s="1060"/>
      <c r="AO29" s="1060"/>
      <c r="AP29" s="1060" t="s">
        <v>596</v>
      </c>
      <c r="AQ29" s="1060"/>
      <c r="AR29" s="1060"/>
      <c r="AS29" s="1060"/>
      <c r="AT29" s="1060"/>
      <c r="AU29" s="1060" t="s">
        <v>596</v>
      </c>
      <c r="AV29" s="1060"/>
      <c r="AW29" s="1060"/>
      <c r="AX29" s="1060"/>
      <c r="AY29" s="1060"/>
      <c r="AZ29" s="1131" t="s">
        <v>529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410</v>
      </c>
      <c r="C30" s="1127"/>
      <c r="D30" s="1127"/>
      <c r="E30" s="1127"/>
      <c r="F30" s="1127"/>
      <c r="G30" s="1127"/>
      <c r="H30" s="1127"/>
      <c r="I30" s="1127"/>
      <c r="J30" s="1127"/>
      <c r="K30" s="1127"/>
      <c r="L30" s="1127"/>
      <c r="M30" s="1127"/>
      <c r="N30" s="1127"/>
      <c r="O30" s="1127"/>
      <c r="P30" s="1128"/>
      <c r="Q30" s="1132">
        <v>5039</v>
      </c>
      <c r="R30" s="1133"/>
      <c r="S30" s="1133"/>
      <c r="T30" s="1133"/>
      <c r="U30" s="1133"/>
      <c r="V30" s="1133">
        <v>5028</v>
      </c>
      <c r="W30" s="1133"/>
      <c r="X30" s="1133"/>
      <c r="Y30" s="1133"/>
      <c r="Z30" s="1133"/>
      <c r="AA30" s="1133">
        <v>11</v>
      </c>
      <c r="AB30" s="1133"/>
      <c r="AC30" s="1133"/>
      <c r="AD30" s="1133"/>
      <c r="AE30" s="1134"/>
      <c r="AF30" s="1108">
        <v>11</v>
      </c>
      <c r="AG30" s="1109"/>
      <c r="AH30" s="1109"/>
      <c r="AI30" s="1109"/>
      <c r="AJ30" s="1110"/>
      <c r="AK30" s="1069">
        <v>1035</v>
      </c>
      <c r="AL30" s="1060"/>
      <c r="AM30" s="1060"/>
      <c r="AN30" s="1060"/>
      <c r="AO30" s="1060"/>
      <c r="AP30" s="1060" t="s">
        <v>596</v>
      </c>
      <c r="AQ30" s="1060"/>
      <c r="AR30" s="1060"/>
      <c r="AS30" s="1060"/>
      <c r="AT30" s="1060"/>
      <c r="AU30" s="1060" t="s">
        <v>597</v>
      </c>
      <c r="AV30" s="1060"/>
      <c r="AW30" s="1060"/>
      <c r="AX30" s="1060"/>
      <c r="AY30" s="1060"/>
      <c r="AZ30" s="1131" t="s">
        <v>529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411</v>
      </c>
      <c r="C31" s="1127"/>
      <c r="D31" s="1127"/>
      <c r="E31" s="1127"/>
      <c r="F31" s="1127"/>
      <c r="G31" s="1127"/>
      <c r="H31" s="1127"/>
      <c r="I31" s="1127"/>
      <c r="J31" s="1127"/>
      <c r="K31" s="1127"/>
      <c r="L31" s="1127"/>
      <c r="M31" s="1127"/>
      <c r="N31" s="1127"/>
      <c r="O31" s="1127"/>
      <c r="P31" s="1128"/>
      <c r="Q31" s="1132">
        <v>155</v>
      </c>
      <c r="R31" s="1133"/>
      <c r="S31" s="1133"/>
      <c r="T31" s="1133"/>
      <c r="U31" s="1133"/>
      <c r="V31" s="1133">
        <v>134</v>
      </c>
      <c r="W31" s="1133"/>
      <c r="X31" s="1133"/>
      <c r="Y31" s="1133"/>
      <c r="Z31" s="1133"/>
      <c r="AA31" s="1133">
        <v>21</v>
      </c>
      <c r="AB31" s="1133"/>
      <c r="AC31" s="1133"/>
      <c r="AD31" s="1133"/>
      <c r="AE31" s="1134"/>
      <c r="AF31" s="1108">
        <v>21</v>
      </c>
      <c r="AG31" s="1109"/>
      <c r="AH31" s="1109"/>
      <c r="AI31" s="1109"/>
      <c r="AJ31" s="1110"/>
      <c r="AK31" s="1069" t="s">
        <v>596</v>
      </c>
      <c r="AL31" s="1060"/>
      <c r="AM31" s="1060"/>
      <c r="AN31" s="1060"/>
      <c r="AO31" s="1060"/>
      <c r="AP31" s="1060">
        <v>10</v>
      </c>
      <c r="AQ31" s="1060"/>
      <c r="AR31" s="1060"/>
      <c r="AS31" s="1060"/>
      <c r="AT31" s="1060"/>
      <c r="AU31" s="1060">
        <v>1</v>
      </c>
      <c r="AV31" s="1060"/>
      <c r="AW31" s="1060"/>
      <c r="AX31" s="1060"/>
      <c r="AY31" s="1060"/>
      <c r="AZ31" s="1131" t="s">
        <v>529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412</v>
      </c>
      <c r="C32" s="1127"/>
      <c r="D32" s="1127"/>
      <c r="E32" s="1127"/>
      <c r="F32" s="1127"/>
      <c r="G32" s="1127"/>
      <c r="H32" s="1127"/>
      <c r="I32" s="1127"/>
      <c r="J32" s="1127"/>
      <c r="K32" s="1127"/>
      <c r="L32" s="1127"/>
      <c r="M32" s="1127"/>
      <c r="N32" s="1127"/>
      <c r="O32" s="1127"/>
      <c r="P32" s="1128"/>
      <c r="Q32" s="1132">
        <v>7184</v>
      </c>
      <c r="R32" s="1133"/>
      <c r="S32" s="1133"/>
      <c r="T32" s="1133"/>
      <c r="U32" s="1133"/>
      <c r="V32" s="1133">
        <v>5842</v>
      </c>
      <c r="W32" s="1133"/>
      <c r="X32" s="1133"/>
      <c r="Y32" s="1133"/>
      <c r="Z32" s="1133"/>
      <c r="AA32" s="1133">
        <v>1342</v>
      </c>
      <c r="AB32" s="1133"/>
      <c r="AC32" s="1133"/>
      <c r="AD32" s="1133"/>
      <c r="AE32" s="1134"/>
      <c r="AF32" s="1108">
        <v>12618</v>
      </c>
      <c r="AG32" s="1109"/>
      <c r="AH32" s="1109"/>
      <c r="AI32" s="1109"/>
      <c r="AJ32" s="1110"/>
      <c r="AK32" s="1069">
        <v>767</v>
      </c>
      <c r="AL32" s="1060"/>
      <c r="AM32" s="1060"/>
      <c r="AN32" s="1060"/>
      <c r="AO32" s="1060"/>
      <c r="AP32" s="1060">
        <v>30768</v>
      </c>
      <c r="AQ32" s="1060"/>
      <c r="AR32" s="1060"/>
      <c r="AS32" s="1060"/>
      <c r="AT32" s="1060"/>
      <c r="AU32" s="1060">
        <v>4708</v>
      </c>
      <c r="AV32" s="1060"/>
      <c r="AW32" s="1060"/>
      <c r="AX32" s="1060"/>
      <c r="AY32" s="1060"/>
      <c r="AZ32" s="1131" t="s">
        <v>529</v>
      </c>
      <c r="BA32" s="1131"/>
      <c r="BB32" s="1131"/>
      <c r="BC32" s="1131"/>
      <c r="BD32" s="1131"/>
      <c r="BE32" s="1121" t="s">
        <v>413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414</v>
      </c>
      <c r="C33" s="1127"/>
      <c r="D33" s="1127"/>
      <c r="E33" s="1127"/>
      <c r="F33" s="1127"/>
      <c r="G33" s="1127"/>
      <c r="H33" s="1127"/>
      <c r="I33" s="1127"/>
      <c r="J33" s="1127"/>
      <c r="K33" s="1127"/>
      <c r="L33" s="1127"/>
      <c r="M33" s="1127"/>
      <c r="N33" s="1127"/>
      <c r="O33" s="1127"/>
      <c r="P33" s="1128"/>
      <c r="Q33" s="1132">
        <v>14302</v>
      </c>
      <c r="R33" s="1133"/>
      <c r="S33" s="1133"/>
      <c r="T33" s="1133"/>
      <c r="U33" s="1133"/>
      <c r="V33" s="1133">
        <v>11751</v>
      </c>
      <c r="W33" s="1133"/>
      <c r="X33" s="1133"/>
      <c r="Y33" s="1133"/>
      <c r="Z33" s="1133"/>
      <c r="AA33" s="1133">
        <v>2551</v>
      </c>
      <c r="AB33" s="1133"/>
      <c r="AC33" s="1133"/>
      <c r="AD33" s="1133"/>
      <c r="AE33" s="1134"/>
      <c r="AF33" s="1108">
        <v>5755</v>
      </c>
      <c r="AG33" s="1109"/>
      <c r="AH33" s="1109"/>
      <c r="AI33" s="1109"/>
      <c r="AJ33" s="1110"/>
      <c r="AK33" s="1069">
        <v>4634</v>
      </c>
      <c r="AL33" s="1060"/>
      <c r="AM33" s="1060"/>
      <c r="AN33" s="1060"/>
      <c r="AO33" s="1060"/>
      <c r="AP33" s="1060">
        <v>89124</v>
      </c>
      <c r="AQ33" s="1060"/>
      <c r="AR33" s="1060"/>
      <c r="AS33" s="1060"/>
      <c r="AT33" s="1060"/>
      <c r="AU33" s="1060">
        <v>46879</v>
      </c>
      <c r="AV33" s="1060"/>
      <c r="AW33" s="1060"/>
      <c r="AX33" s="1060"/>
      <c r="AY33" s="1060"/>
      <c r="AZ33" s="1131" t="s">
        <v>529</v>
      </c>
      <c r="BA33" s="1131"/>
      <c r="BB33" s="1131"/>
      <c r="BC33" s="1131"/>
      <c r="BD33" s="1131"/>
      <c r="BE33" s="1121" t="s">
        <v>415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416</v>
      </c>
      <c r="C34" s="1127"/>
      <c r="D34" s="1127"/>
      <c r="E34" s="1127"/>
      <c r="F34" s="1127"/>
      <c r="G34" s="1127"/>
      <c r="H34" s="1127"/>
      <c r="I34" s="1127"/>
      <c r="J34" s="1127"/>
      <c r="K34" s="1127"/>
      <c r="L34" s="1127"/>
      <c r="M34" s="1127"/>
      <c r="N34" s="1127"/>
      <c r="O34" s="1127"/>
      <c r="P34" s="1128"/>
      <c r="Q34" s="1132">
        <v>83</v>
      </c>
      <c r="R34" s="1133"/>
      <c r="S34" s="1133"/>
      <c r="T34" s="1133"/>
      <c r="U34" s="1133"/>
      <c r="V34" s="1133">
        <v>112</v>
      </c>
      <c r="W34" s="1133"/>
      <c r="X34" s="1133"/>
      <c r="Y34" s="1133"/>
      <c r="Z34" s="1133"/>
      <c r="AA34" s="1133">
        <v>-29</v>
      </c>
      <c r="AB34" s="1133"/>
      <c r="AC34" s="1133"/>
      <c r="AD34" s="1133"/>
      <c r="AE34" s="1134"/>
      <c r="AF34" s="1108">
        <v>48</v>
      </c>
      <c r="AG34" s="1109"/>
      <c r="AH34" s="1109"/>
      <c r="AI34" s="1109"/>
      <c r="AJ34" s="1110"/>
      <c r="AK34" s="1069">
        <v>105</v>
      </c>
      <c r="AL34" s="1060"/>
      <c r="AM34" s="1060"/>
      <c r="AN34" s="1060"/>
      <c r="AO34" s="1060"/>
      <c r="AP34" s="1060">
        <v>432</v>
      </c>
      <c r="AQ34" s="1060"/>
      <c r="AR34" s="1060"/>
      <c r="AS34" s="1060"/>
      <c r="AT34" s="1060"/>
      <c r="AU34" s="1060">
        <v>424</v>
      </c>
      <c r="AV34" s="1060"/>
      <c r="AW34" s="1060"/>
      <c r="AX34" s="1060"/>
      <c r="AY34" s="1060"/>
      <c r="AZ34" s="1131" t="s">
        <v>529</v>
      </c>
      <c r="BA34" s="1131"/>
      <c r="BB34" s="1131"/>
      <c r="BC34" s="1131"/>
      <c r="BD34" s="1131"/>
      <c r="BE34" s="1121" t="s">
        <v>417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418</v>
      </c>
      <c r="C35" s="1127"/>
      <c r="D35" s="1127"/>
      <c r="E35" s="1127"/>
      <c r="F35" s="1127"/>
      <c r="G35" s="1127"/>
      <c r="H35" s="1127"/>
      <c r="I35" s="1127"/>
      <c r="J35" s="1127"/>
      <c r="K35" s="1127"/>
      <c r="L35" s="1127"/>
      <c r="M35" s="1127"/>
      <c r="N35" s="1127"/>
      <c r="O35" s="1127"/>
      <c r="P35" s="1128"/>
      <c r="Q35" s="1132">
        <v>599</v>
      </c>
      <c r="R35" s="1133"/>
      <c r="S35" s="1133"/>
      <c r="T35" s="1133"/>
      <c r="U35" s="1133"/>
      <c r="V35" s="1133">
        <v>431</v>
      </c>
      <c r="W35" s="1133"/>
      <c r="X35" s="1133"/>
      <c r="Y35" s="1133"/>
      <c r="Z35" s="1133"/>
      <c r="AA35" s="1133">
        <v>168</v>
      </c>
      <c r="AB35" s="1133"/>
      <c r="AC35" s="1133"/>
      <c r="AD35" s="1133"/>
      <c r="AE35" s="1134"/>
      <c r="AF35" s="1108">
        <v>1513</v>
      </c>
      <c r="AG35" s="1109"/>
      <c r="AH35" s="1109"/>
      <c r="AI35" s="1109"/>
      <c r="AJ35" s="1110"/>
      <c r="AK35" s="1069" t="s">
        <v>596</v>
      </c>
      <c r="AL35" s="1060"/>
      <c r="AM35" s="1060"/>
      <c r="AN35" s="1060"/>
      <c r="AO35" s="1060"/>
      <c r="AP35" s="1060" t="s">
        <v>601</v>
      </c>
      <c r="AQ35" s="1060"/>
      <c r="AR35" s="1060"/>
      <c r="AS35" s="1060"/>
      <c r="AT35" s="1060"/>
      <c r="AU35" s="1060" t="s">
        <v>596</v>
      </c>
      <c r="AV35" s="1060"/>
      <c r="AW35" s="1060"/>
      <c r="AX35" s="1060"/>
      <c r="AY35" s="1060"/>
      <c r="AZ35" s="1131" t="s">
        <v>529</v>
      </c>
      <c r="BA35" s="1131"/>
      <c r="BB35" s="1131"/>
      <c r="BC35" s="1131"/>
      <c r="BD35" s="1131"/>
      <c r="BE35" s="1121" t="s">
        <v>417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419</v>
      </c>
      <c r="C36" s="1127"/>
      <c r="D36" s="1127"/>
      <c r="E36" s="1127"/>
      <c r="F36" s="1127"/>
      <c r="G36" s="1127"/>
      <c r="H36" s="1127"/>
      <c r="I36" s="1127"/>
      <c r="J36" s="1127"/>
      <c r="K36" s="1127"/>
      <c r="L36" s="1127"/>
      <c r="M36" s="1127"/>
      <c r="N36" s="1127"/>
      <c r="O36" s="1127"/>
      <c r="P36" s="1128"/>
      <c r="Q36" s="1132">
        <v>70</v>
      </c>
      <c r="R36" s="1133"/>
      <c r="S36" s="1133"/>
      <c r="T36" s="1133"/>
      <c r="U36" s="1133"/>
      <c r="V36" s="1133">
        <v>70</v>
      </c>
      <c r="W36" s="1133"/>
      <c r="X36" s="1133"/>
      <c r="Y36" s="1133"/>
      <c r="Z36" s="1133"/>
      <c r="AA36" s="1133">
        <v>0</v>
      </c>
      <c r="AB36" s="1133"/>
      <c r="AC36" s="1133"/>
      <c r="AD36" s="1133"/>
      <c r="AE36" s="1134"/>
      <c r="AF36" s="1108">
        <v>0</v>
      </c>
      <c r="AG36" s="1109"/>
      <c r="AH36" s="1109"/>
      <c r="AI36" s="1109"/>
      <c r="AJ36" s="1110"/>
      <c r="AK36" s="1069">
        <v>70</v>
      </c>
      <c r="AL36" s="1060"/>
      <c r="AM36" s="1060"/>
      <c r="AN36" s="1060"/>
      <c r="AO36" s="1060"/>
      <c r="AP36" s="1060" t="s">
        <v>601</v>
      </c>
      <c r="AQ36" s="1060"/>
      <c r="AR36" s="1060"/>
      <c r="AS36" s="1060"/>
      <c r="AT36" s="1060"/>
      <c r="AU36" s="1060" t="s">
        <v>599</v>
      </c>
      <c r="AV36" s="1060"/>
      <c r="AW36" s="1060"/>
      <c r="AX36" s="1060"/>
      <c r="AY36" s="1060"/>
      <c r="AZ36" s="1131" t="s">
        <v>529</v>
      </c>
      <c r="BA36" s="1131"/>
      <c r="BB36" s="1131"/>
      <c r="BC36" s="1131"/>
      <c r="BD36" s="1131"/>
      <c r="BE36" s="1121" t="s">
        <v>420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421</v>
      </c>
      <c r="C37" s="1127"/>
      <c r="D37" s="1127"/>
      <c r="E37" s="1127"/>
      <c r="F37" s="1127"/>
      <c r="G37" s="1127"/>
      <c r="H37" s="1127"/>
      <c r="I37" s="1127"/>
      <c r="J37" s="1127"/>
      <c r="K37" s="1127"/>
      <c r="L37" s="1127"/>
      <c r="M37" s="1127"/>
      <c r="N37" s="1127"/>
      <c r="O37" s="1127"/>
      <c r="P37" s="1128"/>
      <c r="Q37" s="1132">
        <v>76</v>
      </c>
      <c r="R37" s="1133"/>
      <c r="S37" s="1133"/>
      <c r="T37" s="1133"/>
      <c r="U37" s="1133"/>
      <c r="V37" s="1133">
        <v>75</v>
      </c>
      <c r="W37" s="1133"/>
      <c r="X37" s="1133"/>
      <c r="Y37" s="1133"/>
      <c r="Z37" s="1133"/>
      <c r="AA37" s="1133">
        <v>0</v>
      </c>
      <c r="AB37" s="1133"/>
      <c r="AC37" s="1133"/>
      <c r="AD37" s="1133"/>
      <c r="AE37" s="1134"/>
      <c r="AF37" s="1108">
        <v>0</v>
      </c>
      <c r="AG37" s="1109"/>
      <c r="AH37" s="1109"/>
      <c r="AI37" s="1109"/>
      <c r="AJ37" s="1110"/>
      <c r="AK37" s="1069">
        <v>68</v>
      </c>
      <c r="AL37" s="1060"/>
      <c r="AM37" s="1060"/>
      <c r="AN37" s="1060"/>
      <c r="AO37" s="1060"/>
      <c r="AP37" s="1060" t="s">
        <v>602</v>
      </c>
      <c r="AQ37" s="1060"/>
      <c r="AR37" s="1060"/>
      <c r="AS37" s="1060"/>
      <c r="AT37" s="1060"/>
      <c r="AU37" s="1060" t="s">
        <v>600</v>
      </c>
      <c r="AV37" s="1060"/>
      <c r="AW37" s="1060"/>
      <c r="AX37" s="1060"/>
      <c r="AY37" s="1060"/>
      <c r="AZ37" s="1131" t="s">
        <v>529</v>
      </c>
      <c r="BA37" s="1131"/>
      <c r="BB37" s="1131"/>
      <c r="BC37" s="1131"/>
      <c r="BD37" s="1131"/>
      <c r="BE37" s="1121" t="s">
        <v>422</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395</v>
      </c>
      <c r="B63" s="1033" t="s">
        <v>424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21452</v>
      </c>
      <c r="AG63" s="1048"/>
      <c r="AH63" s="1048"/>
      <c r="AI63" s="1048"/>
      <c r="AJ63" s="1119"/>
      <c r="AK63" s="1120"/>
      <c r="AL63" s="1052"/>
      <c r="AM63" s="1052"/>
      <c r="AN63" s="1052"/>
      <c r="AO63" s="1052"/>
      <c r="AP63" s="1048">
        <v>120373</v>
      </c>
      <c r="AQ63" s="1048"/>
      <c r="AR63" s="1048"/>
      <c r="AS63" s="1048"/>
      <c r="AT63" s="1048"/>
      <c r="AU63" s="1048">
        <v>52016</v>
      </c>
      <c r="AV63" s="1048"/>
      <c r="AW63" s="1048"/>
      <c r="AX63" s="1048"/>
      <c r="AY63" s="1048"/>
      <c r="AZ63" s="1114"/>
      <c r="BA63" s="1114"/>
      <c r="BB63" s="1114"/>
      <c r="BC63" s="1114"/>
      <c r="BD63" s="1114"/>
      <c r="BE63" s="1049"/>
      <c r="BF63" s="1049"/>
      <c r="BG63" s="1049"/>
      <c r="BH63" s="1049"/>
      <c r="BI63" s="1050"/>
      <c r="BJ63" s="1115" t="s">
        <v>251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426</v>
      </c>
      <c r="B66" s="1085"/>
      <c r="C66" s="1085"/>
      <c r="D66" s="1085"/>
      <c r="E66" s="1085"/>
      <c r="F66" s="1085"/>
      <c r="G66" s="1085"/>
      <c r="H66" s="1085"/>
      <c r="I66" s="1085"/>
      <c r="J66" s="1085"/>
      <c r="K66" s="1085"/>
      <c r="L66" s="1085"/>
      <c r="M66" s="1085"/>
      <c r="N66" s="1085"/>
      <c r="O66" s="1085"/>
      <c r="P66" s="1086"/>
      <c r="Q66" s="1090" t="s">
        <v>400</v>
      </c>
      <c r="R66" s="1091"/>
      <c r="S66" s="1091"/>
      <c r="T66" s="1091"/>
      <c r="U66" s="1092"/>
      <c r="V66" s="1090" t="s">
        <v>427</v>
      </c>
      <c r="W66" s="1091"/>
      <c r="X66" s="1091"/>
      <c r="Y66" s="1091"/>
      <c r="Z66" s="1092"/>
      <c r="AA66" s="1090" t="s">
        <v>428</v>
      </c>
      <c r="AB66" s="1091"/>
      <c r="AC66" s="1091"/>
      <c r="AD66" s="1091"/>
      <c r="AE66" s="1092"/>
      <c r="AF66" s="1096" t="s">
        <v>429</v>
      </c>
      <c r="AG66" s="1097"/>
      <c r="AH66" s="1097"/>
      <c r="AI66" s="1097"/>
      <c r="AJ66" s="1098"/>
      <c r="AK66" s="1090" t="s">
        <v>430</v>
      </c>
      <c r="AL66" s="1085"/>
      <c r="AM66" s="1085"/>
      <c r="AN66" s="1085"/>
      <c r="AO66" s="1086"/>
      <c r="AP66" s="1090" t="s">
        <v>431</v>
      </c>
      <c r="AQ66" s="1091"/>
      <c r="AR66" s="1091"/>
      <c r="AS66" s="1091"/>
      <c r="AT66" s="1092"/>
      <c r="AU66" s="1090" t="s">
        <v>432</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c r="R68" s="1071"/>
      <c r="S68" s="1071"/>
      <c r="T68" s="1071"/>
      <c r="U68" s="1071"/>
      <c r="V68" s="1071"/>
      <c r="W68" s="1071"/>
      <c r="X68" s="1071"/>
      <c r="Y68" s="1071"/>
      <c r="Z68" s="1071"/>
      <c r="AA68" s="1071"/>
      <c r="AB68" s="1071"/>
      <c r="AC68" s="1071"/>
      <c r="AD68" s="1071"/>
      <c r="AE68" s="1071"/>
      <c r="AF68" s="1071"/>
      <c r="AG68" s="1071"/>
      <c r="AH68" s="1071"/>
      <c r="AI68" s="1071"/>
      <c r="AJ68" s="1071"/>
      <c r="AK68" s="1071"/>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566</v>
      </c>
      <c r="R69" s="1060"/>
      <c r="S69" s="1060"/>
      <c r="T69" s="1060"/>
      <c r="U69" s="1060"/>
      <c r="V69" s="1060">
        <v>490</v>
      </c>
      <c r="W69" s="1060"/>
      <c r="X69" s="1060"/>
      <c r="Y69" s="1060"/>
      <c r="Z69" s="1060"/>
      <c r="AA69" s="1060">
        <v>76</v>
      </c>
      <c r="AB69" s="1060"/>
      <c r="AC69" s="1060"/>
      <c r="AD69" s="1060"/>
      <c r="AE69" s="1060"/>
      <c r="AF69" s="1060">
        <v>75</v>
      </c>
      <c r="AG69" s="1060"/>
      <c r="AH69" s="1060"/>
      <c r="AI69" s="1060"/>
      <c r="AJ69" s="1060"/>
      <c r="AK69" s="1060" t="s">
        <v>529</v>
      </c>
      <c r="AL69" s="1060"/>
      <c r="AM69" s="1060"/>
      <c r="AN69" s="1060"/>
      <c r="AO69" s="1060"/>
      <c r="AP69" s="1060" t="s">
        <v>596</v>
      </c>
      <c r="AQ69" s="1060"/>
      <c r="AR69" s="1060"/>
      <c r="AS69" s="1060"/>
      <c r="AT69" s="1060"/>
      <c r="AU69" s="1060" t="s">
        <v>529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605</v>
      </c>
      <c r="C70" s="1064"/>
      <c r="D70" s="1064"/>
      <c r="E70" s="1064"/>
      <c r="F70" s="1064"/>
      <c r="G70" s="1064"/>
      <c r="H70" s="1064"/>
      <c r="I70" s="1064"/>
      <c r="J70" s="1064"/>
      <c r="K70" s="1064"/>
      <c r="L70" s="1064"/>
      <c r="M70" s="1064"/>
      <c r="N70" s="1064"/>
      <c r="O70" s="1064"/>
      <c r="P70" s="1065"/>
      <c r="Q70" s="1066">
        <v>507</v>
      </c>
      <c r="R70" s="1060"/>
      <c r="S70" s="1060"/>
      <c r="T70" s="1060"/>
      <c r="U70" s="1060"/>
      <c r="V70" s="1060">
        <v>500</v>
      </c>
      <c r="W70" s="1060"/>
      <c r="X70" s="1060"/>
      <c r="Y70" s="1060"/>
      <c r="Z70" s="1060"/>
      <c r="AA70" s="1060">
        <v>7</v>
      </c>
      <c r="AB70" s="1060"/>
      <c r="AC70" s="1060"/>
      <c r="AD70" s="1060"/>
      <c r="AE70" s="1060"/>
      <c r="AF70" s="1060">
        <v>45</v>
      </c>
      <c r="AG70" s="1060"/>
      <c r="AH70" s="1060"/>
      <c r="AI70" s="1060"/>
      <c r="AJ70" s="1060"/>
      <c r="AK70" s="1060" t="s">
        <v>529</v>
      </c>
      <c r="AL70" s="1060"/>
      <c r="AM70" s="1060"/>
      <c r="AN70" s="1060"/>
      <c r="AO70" s="1060"/>
      <c r="AP70" s="1060" t="s">
        <v>596</v>
      </c>
      <c r="AQ70" s="1060"/>
      <c r="AR70" s="1060"/>
      <c r="AS70" s="1060"/>
      <c r="AT70" s="1060"/>
      <c r="AU70" s="1060" t="s">
        <v>529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606</v>
      </c>
      <c r="C71" s="1064"/>
      <c r="D71" s="1064"/>
      <c r="E71" s="1064"/>
      <c r="F71" s="1064"/>
      <c r="G71" s="1064"/>
      <c r="H71" s="1064"/>
      <c r="I71" s="1064"/>
      <c r="J71" s="1064"/>
      <c r="K71" s="1064"/>
      <c r="L71" s="1064"/>
      <c r="M71" s="1064"/>
      <c r="N71" s="1064"/>
      <c r="O71" s="1064"/>
      <c r="P71" s="1065"/>
      <c r="Q71" s="1066">
        <v>13</v>
      </c>
      <c r="R71" s="1060"/>
      <c r="S71" s="1060"/>
      <c r="T71" s="1060"/>
      <c r="U71" s="1060"/>
      <c r="V71" s="1060">
        <v>6</v>
      </c>
      <c r="W71" s="1060"/>
      <c r="X71" s="1060"/>
      <c r="Y71" s="1060"/>
      <c r="Z71" s="1060"/>
      <c r="AA71" s="1060">
        <v>7</v>
      </c>
      <c r="AB71" s="1060"/>
      <c r="AC71" s="1060"/>
      <c r="AD71" s="1060"/>
      <c r="AE71" s="1060"/>
      <c r="AF71" s="1060">
        <v>6</v>
      </c>
      <c r="AG71" s="1060"/>
      <c r="AH71" s="1060"/>
      <c r="AI71" s="1060"/>
      <c r="AJ71" s="1060"/>
      <c r="AK71" s="1060" t="s">
        <v>529</v>
      </c>
      <c r="AL71" s="1060"/>
      <c r="AM71" s="1060"/>
      <c r="AN71" s="1060"/>
      <c r="AO71" s="1060"/>
      <c r="AP71" s="1060" t="s">
        <v>596</v>
      </c>
      <c r="AQ71" s="1060"/>
      <c r="AR71" s="1060"/>
      <c r="AS71" s="1060"/>
      <c r="AT71" s="1060"/>
      <c r="AU71" s="1060" t="s">
        <v>529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607</v>
      </c>
      <c r="C72" s="1064"/>
      <c r="D72" s="1064"/>
      <c r="E72" s="1064"/>
      <c r="F72" s="1064"/>
      <c r="G72" s="1064"/>
      <c r="H72" s="1064"/>
      <c r="I72" s="1064"/>
      <c r="J72" s="1064"/>
      <c r="K72" s="1064"/>
      <c r="L72" s="1064"/>
      <c r="M72" s="1064"/>
      <c r="N72" s="1064"/>
      <c r="O72" s="1064"/>
      <c r="P72" s="1065"/>
      <c r="Q72" s="1066">
        <v>12325</v>
      </c>
      <c r="R72" s="1060"/>
      <c r="S72" s="1060"/>
      <c r="T72" s="1060"/>
      <c r="U72" s="1060"/>
      <c r="V72" s="1060">
        <v>11969</v>
      </c>
      <c r="W72" s="1060"/>
      <c r="X72" s="1060"/>
      <c r="Y72" s="1060"/>
      <c r="Z72" s="1060"/>
      <c r="AA72" s="1060">
        <v>356</v>
      </c>
      <c r="AB72" s="1060"/>
      <c r="AC72" s="1060"/>
      <c r="AD72" s="1060"/>
      <c r="AE72" s="1060"/>
      <c r="AF72" s="1060">
        <v>356</v>
      </c>
      <c r="AG72" s="1060"/>
      <c r="AH72" s="1060"/>
      <c r="AI72" s="1060"/>
      <c r="AJ72" s="1060"/>
      <c r="AK72" s="1060" t="s">
        <v>529</v>
      </c>
      <c r="AL72" s="1060"/>
      <c r="AM72" s="1060"/>
      <c r="AN72" s="1060"/>
      <c r="AO72" s="1060"/>
      <c r="AP72" s="1060">
        <v>15056</v>
      </c>
      <c r="AQ72" s="1060"/>
      <c r="AR72" s="1060"/>
      <c r="AS72" s="1060"/>
      <c r="AT72" s="1060"/>
      <c r="AU72" s="1060">
        <v>10765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608</v>
      </c>
      <c r="C73" s="1064"/>
      <c r="D73" s="1064"/>
      <c r="E73" s="1064"/>
      <c r="F73" s="1064"/>
      <c r="G73" s="1064"/>
      <c r="H73" s="1064"/>
      <c r="I73" s="1064"/>
      <c r="J73" s="1064"/>
      <c r="K73" s="1064"/>
      <c r="L73" s="1064"/>
      <c r="M73" s="1064"/>
      <c r="N73" s="1064"/>
      <c r="O73" s="1064"/>
      <c r="P73" s="1065"/>
      <c r="Q73" s="1066">
        <v>245</v>
      </c>
      <c r="R73" s="1060"/>
      <c r="S73" s="1060"/>
      <c r="T73" s="1060"/>
      <c r="U73" s="1060"/>
      <c r="V73" s="1060">
        <v>230</v>
      </c>
      <c r="W73" s="1060"/>
      <c r="X73" s="1060"/>
      <c r="Y73" s="1060"/>
      <c r="Z73" s="1060"/>
      <c r="AA73" s="1060">
        <v>15</v>
      </c>
      <c r="AB73" s="1060"/>
      <c r="AC73" s="1060"/>
      <c r="AD73" s="1060"/>
      <c r="AE73" s="1060"/>
      <c r="AF73" s="1060">
        <v>15</v>
      </c>
      <c r="AG73" s="1060"/>
      <c r="AH73" s="1060"/>
      <c r="AI73" s="1060"/>
      <c r="AJ73" s="1060"/>
      <c r="AK73" s="1060" t="s">
        <v>529</v>
      </c>
      <c r="AL73" s="1060"/>
      <c r="AM73" s="1060"/>
      <c r="AN73" s="1060"/>
      <c r="AO73" s="1060"/>
      <c r="AP73" s="1060">
        <v>45</v>
      </c>
      <c r="AQ73" s="1060"/>
      <c r="AR73" s="1060"/>
      <c r="AS73" s="1060"/>
      <c r="AT73" s="1060"/>
      <c r="AU73" s="1060">
        <v>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609</v>
      </c>
      <c r="C74" s="1064"/>
      <c r="D74" s="1064"/>
      <c r="E74" s="1064"/>
      <c r="F74" s="1064"/>
      <c r="G74" s="1064"/>
      <c r="H74" s="1064"/>
      <c r="I74" s="1064"/>
      <c r="J74" s="1064"/>
      <c r="K74" s="1064"/>
      <c r="L74" s="1064"/>
      <c r="M74" s="1064"/>
      <c r="N74" s="1064"/>
      <c r="O74" s="1064"/>
      <c r="P74" s="1065"/>
      <c r="Q74" s="1066">
        <v>306</v>
      </c>
      <c r="R74" s="1060"/>
      <c r="S74" s="1060"/>
      <c r="T74" s="1060"/>
      <c r="U74" s="1060"/>
      <c r="V74" s="1060">
        <v>301</v>
      </c>
      <c r="W74" s="1060"/>
      <c r="X74" s="1060"/>
      <c r="Y74" s="1060"/>
      <c r="Z74" s="1060"/>
      <c r="AA74" s="1060">
        <v>5</v>
      </c>
      <c r="AB74" s="1060"/>
      <c r="AC74" s="1060"/>
      <c r="AD74" s="1060"/>
      <c r="AE74" s="1060"/>
      <c r="AF74" s="1060">
        <v>5</v>
      </c>
      <c r="AG74" s="1060"/>
      <c r="AH74" s="1060"/>
      <c r="AI74" s="1060"/>
      <c r="AJ74" s="1060"/>
      <c r="AK74" s="1060" t="s">
        <v>529</v>
      </c>
      <c r="AL74" s="1060"/>
      <c r="AM74" s="1060"/>
      <c r="AN74" s="1060"/>
      <c r="AO74" s="1060"/>
      <c r="AP74" s="1060">
        <v>71</v>
      </c>
      <c r="AQ74" s="1060"/>
      <c r="AR74" s="1060"/>
      <c r="AS74" s="1060"/>
      <c r="AT74" s="1060"/>
      <c r="AU74" s="1060">
        <v>34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610</v>
      </c>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611</v>
      </c>
      <c r="C76" s="1064"/>
      <c r="D76" s="1064"/>
      <c r="E76" s="1064"/>
      <c r="F76" s="1064"/>
      <c r="G76" s="1064"/>
      <c r="H76" s="1064"/>
      <c r="I76" s="1064"/>
      <c r="J76" s="1064"/>
      <c r="K76" s="1064"/>
      <c r="L76" s="1064"/>
      <c r="M76" s="1064"/>
      <c r="N76" s="1064"/>
      <c r="O76" s="1064"/>
      <c r="P76" s="1065"/>
      <c r="Q76" s="1067">
        <v>1268</v>
      </c>
      <c r="R76" s="1068"/>
      <c r="S76" s="1068"/>
      <c r="T76" s="1068"/>
      <c r="U76" s="1069"/>
      <c r="V76" s="1070">
        <v>1133</v>
      </c>
      <c r="W76" s="1068"/>
      <c r="X76" s="1068"/>
      <c r="Y76" s="1068"/>
      <c r="Z76" s="1069"/>
      <c r="AA76" s="1070">
        <v>135</v>
      </c>
      <c r="AB76" s="1068"/>
      <c r="AC76" s="1068"/>
      <c r="AD76" s="1068"/>
      <c r="AE76" s="1069"/>
      <c r="AF76" s="1070">
        <v>135</v>
      </c>
      <c r="AG76" s="1068"/>
      <c r="AH76" s="1068"/>
      <c r="AI76" s="1068"/>
      <c r="AJ76" s="1069"/>
      <c r="AK76" s="1070" t="s">
        <v>529</v>
      </c>
      <c r="AL76" s="1068"/>
      <c r="AM76" s="1068"/>
      <c r="AN76" s="1068"/>
      <c r="AO76" s="1069"/>
      <c r="AP76" s="1070" t="s">
        <v>620</v>
      </c>
      <c r="AQ76" s="1068"/>
      <c r="AR76" s="1068"/>
      <c r="AS76" s="1068"/>
      <c r="AT76" s="1069"/>
      <c r="AU76" s="1070" t="s">
        <v>529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612</v>
      </c>
      <c r="C77" s="1064"/>
      <c r="D77" s="1064"/>
      <c r="E77" s="1064"/>
      <c r="F77" s="1064"/>
      <c r="G77" s="1064"/>
      <c r="H77" s="1064"/>
      <c r="I77" s="1064"/>
      <c r="J77" s="1064"/>
      <c r="K77" s="1064"/>
      <c r="L77" s="1064"/>
      <c r="M77" s="1064"/>
      <c r="N77" s="1064"/>
      <c r="O77" s="1064"/>
      <c r="P77" s="1065"/>
      <c r="Q77" s="1067">
        <v>285242</v>
      </c>
      <c r="R77" s="1068"/>
      <c r="S77" s="1068"/>
      <c r="T77" s="1068"/>
      <c r="U77" s="1069"/>
      <c r="V77" s="1070">
        <v>271656</v>
      </c>
      <c r="W77" s="1068"/>
      <c r="X77" s="1068"/>
      <c r="Y77" s="1068"/>
      <c r="Z77" s="1069"/>
      <c r="AA77" s="1070">
        <v>13586</v>
      </c>
      <c r="AB77" s="1068"/>
      <c r="AC77" s="1068"/>
      <c r="AD77" s="1068"/>
      <c r="AE77" s="1069"/>
      <c r="AF77" s="1070">
        <v>13586</v>
      </c>
      <c r="AG77" s="1068"/>
      <c r="AH77" s="1068"/>
      <c r="AI77" s="1068"/>
      <c r="AJ77" s="1069"/>
      <c r="AK77" s="1070">
        <v>983</v>
      </c>
      <c r="AL77" s="1068"/>
      <c r="AM77" s="1068"/>
      <c r="AN77" s="1068"/>
      <c r="AO77" s="1069"/>
      <c r="AP77" s="1070" t="s">
        <v>596</v>
      </c>
      <c r="AQ77" s="1068"/>
      <c r="AR77" s="1068"/>
      <c r="AS77" s="1068"/>
      <c r="AT77" s="1069"/>
      <c r="AU77" s="1070" t="s">
        <v>529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613</v>
      </c>
      <c r="C78" s="1064"/>
      <c r="D78" s="1064"/>
      <c r="E78" s="1064"/>
      <c r="F78" s="1064"/>
      <c r="G78" s="1064"/>
      <c r="H78" s="1064"/>
      <c r="I78" s="1064"/>
      <c r="J78" s="1064"/>
      <c r="K78" s="1064"/>
      <c r="L78" s="1064"/>
      <c r="M78" s="1064"/>
      <c r="N78" s="1064"/>
      <c r="O78" s="1064"/>
      <c r="P78" s="1065"/>
      <c r="Q78" s="1066">
        <v>7</v>
      </c>
      <c r="R78" s="1060"/>
      <c r="S78" s="1060"/>
      <c r="T78" s="1060"/>
      <c r="U78" s="1060"/>
      <c r="V78" s="1060">
        <v>7</v>
      </c>
      <c r="W78" s="1060"/>
      <c r="X78" s="1060"/>
      <c r="Y78" s="1060"/>
      <c r="Z78" s="1060"/>
      <c r="AA78" s="1060">
        <v>0</v>
      </c>
      <c r="AB78" s="1060"/>
      <c r="AC78" s="1060"/>
      <c r="AD78" s="1060"/>
      <c r="AE78" s="1060"/>
      <c r="AF78" s="1060">
        <v>0</v>
      </c>
      <c r="AG78" s="1060"/>
      <c r="AH78" s="1060"/>
      <c r="AI78" s="1060"/>
      <c r="AJ78" s="1060"/>
      <c r="AK78" s="1060" t="s">
        <v>529</v>
      </c>
      <c r="AL78" s="1060"/>
      <c r="AM78" s="1060"/>
      <c r="AN78" s="1060"/>
      <c r="AO78" s="1060"/>
      <c r="AP78" s="1060" t="s">
        <v>596</v>
      </c>
      <c r="AQ78" s="1060"/>
      <c r="AR78" s="1060"/>
      <c r="AS78" s="1060"/>
      <c r="AT78" s="1060"/>
      <c r="AU78" s="1060" t="s">
        <v>529</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614</v>
      </c>
      <c r="C79" s="1064"/>
      <c r="D79" s="1064"/>
      <c r="E79" s="1064"/>
      <c r="F79" s="1064"/>
      <c r="G79" s="1064"/>
      <c r="H79" s="1064"/>
      <c r="I79" s="1064"/>
      <c r="J79" s="1064"/>
      <c r="K79" s="1064"/>
      <c r="L79" s="1064"/>
      <c r="M79" s="1064"/>
      <c r="N79" s="1064"/>
      <c r="O79" s="1064"/>
      <c r="P79" s="1065"/>
      <c r="Q79" s="1066">
        <v>191</v>
      </c>
      <c r="R79" s="1060"/>
      <c r="S79" s="1060"/>
      <c r="T79" s="1060"/>
      <c r="U79" s="1060"/>
      <c r="V79" s="1060">
        <v>182</v>
      </c>
      <c r="W79" s="1060"/>
      <c r="X79" s="1060"/>
      <c r="Y79" s="1060"/>
      <c r="Z79" s="1060"/>
      <c r="AA79" s="1060">
        <v>9</v>
      </c>
      <c r="AB79" s="1060"/>
      <c r="AC79" s="1060"/>
      <c r="AD79" s="1060"/>
      <c r="AE79" s="1060"/>
      <c r="AF79" s="1060">
        <v>9</v>
      </c>
      <c r="AG79" s="1060"/>
      <c r="AH79" s="1060"/>
      <c r="AI79" s="1060"/>
      <c r="AJ79" s="1060"/>
      <c r="AK79" s="1060" t="s">
        <v>529</v>
      </c>
      <c r="AL79" s="1060"/>
      <c r="AM79" s="1060"/>
      <c r="AN79" s="1060"/>
      <c r="AO79" s="1060"/>
      <c r="AP79" s="1060" t="s">
        <v>601</v>
      </c>
      <c r="AQ79" s="1060"/>
      <c r="AR79" s="1060"/>
      <c r="AS79" s="1060"/>
      <c r="AT79" s="1060"/>
      <c r="AU79" s="1060" t="s">
        <v>529</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615</v>
      </c>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611</v>
      </c>
      <c r="C81" s="1064"/>
      <c r="D81" s="1064"/>
      <c r="E81" s="1064"/>
      <c r="F81" s="1064"/>
      <c r="G81" s="1064"/>
      <c r="H81" s="1064"/>
      <c r="I81" s="1064"/>
      <c r="J81" s="1064"/>
      <c r="K81" s="1064"/>
      <c r="L81" s="1064"/>
      <c r="M81" s="1064"/>
      <c r="N81" s="1064"/>
      <c r="O81" s="1064"/>
      <c r="P81" s="1065"/>
      <c r="Q81" s="1066">
        <v>35</v>
      </c>
      <c r="R81" s="1060"/>
      <c r="S81" s="1060"/>
      <c r="T81" s="1060"/>
      <c r="U81" s="1060"/>
      <c r="V81" s="1060">
        <v>33</v>
      </c>
      <c r="W81" s="1060"/>
      <c r="X81" s="1060"/>
      <c r="Y81" s="1060"/>
      <c r="Z81" s="1060"/>
      <c r="AA81" s="1060">
        <v>1</v>
      </c>
      <c r="AB81" s="1060"/>
      <c r="AC81" s="1060"/>
      <c r="AD81" s="1060"/>
      <c r="AE81" s="1060"/>
      <c r="AF81" s="1060">
        <v>1</v>
      </c>
      <c r="AG81" s="1060"/>
      <c r="AH81" s="1060"/>
      <c r="AI81" s="1060"/>
      <c r="AJ81" s="1060"/>
      <c r="AK81" s="1060" t="s">
        <v>529</v>
      </c>
      <c r="AL81" s="1060"/>
      <c r="AM81" s="1060"/>
      <c r="AN81" s="1060"/>
      <c r="AO81" s="1060"/>
      <c r="AP81" s="1060" t="s">
        <v>596</v>
      </c>
      <c r="AQ81" s="1060"/>
      <c r="AR81" s="1060"/>
      <c r="AS81" s="1060"/>
      <c r="AT81" s="1060"/>
      <c r="AU81" s="1060" t="s">
        <v>529</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616</v>
      </c>
      <c r="C82" s="1064"/>
      <c r="D82" s="1064"/>
      <c r="E82" s="1064"/>
      <c r="F82" s="1064"/>
      <c r="G82" s="1064"/>
      <c r="H82" s="1064"/>
      <c r="I82" s="1064"/>
      <c r="J82" s="1064"/>
      <c r="K82" s="1064"/>
      <c r="L82" s="1064"/>
      <c r="M82" s="1064"/>
      <c r="N82" s="1064"/>
      <c r="O82" s="1064"/>
      <c r="P82" s="1065"/>
      <c r="Q82" s="1066">
        <v>98</v>
      </c>
      <c r="R82" s="1060"/>
      <c r="S82" s="1060"/>
      <c r="T82" s="1060"/>
      <c r="U82" s="1060"/>
      <c r="V82" s="1060">
        <v>94</v>
      </c>
      <c r="W82" s="1060"/>
      <c r="X82" s="1060"/>
      <c r="Y82" s="1060"/>
      <c r="Z82" s="1060"/>
      <c r="AA82" s="1060">
        <v>4</v>
      </c>
      <c r="AB82" s="1060"/>
      <c r="AC82" s="1060"/>
      <c r="AD82" s="1060"/>
      <c r="AE82" s="1060"/>
      <c r="AF82" s="1060">
        <v>4</v>
      </c>
      <c r="AG82" s="1060"/>
      <c r="AH82" s="1060"/>
      <c r="AI82" s="1060"/>
      <c r="AJ82" s="1060"/>
      <c r="AK82" s="1060" t="s">
        <v>529</v>
      </c>
      <c r="AL82" s="1060"/>
      <c r="AM82" s="1060"/>
      <c r="AN82" s="1060"/>
      <c r="AO82" s="1060"/>
      <c r="AP82" s="1060" t="s">
        <v>621</v>
      </c>
      <c r="AQ82" s="1060"/>
      <c r="AR82" s="1060"/>
      <c r="AS82" s="1060"/>
      <c r="AT82" s="1060"/>
      <c r="AU82" s="1060" t="s">
        <v>529</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617</v>
      </c>
      <c r="C83" s="1064"/>
      <c r="D83" s="1064"/>
      <c r="E83" s="1064"/>
      <c r="F83" s="1064"/>
      <c r="G83" s="1064"/>
      <c r="H83" s="1064"/>
      <c r="I83" s="1064"/>
      <c r="J83" s="1064"/>
      <c r="K83" s="1064"/>
      <c r="L83" s="1064"/>
      <c r="M83" s="1064"/>
      <c r="N83" s="1064"/>
      <c r="O83" s="1064"/>
      <c r="P83" s="1065"/>
      <c r="Q83" s="1066">
        <v>564</v>
      </c>
      <c r="R83" s="1060"/>
      <c r="S83" s="1060"/>
      <c r="T83" s="1060"/>
      <c r="U83" s="1060"/>
      <c r="V83" s="1060">
        <v>550</v>
      </c>
      <c r="W83" s="1060"/>
      <c r="X83" s="1060"/>
      <c r="Y83" s="1060"/>
      <c r="Z83" s="1060"/>
      <c r="AA83" s="1060">
        <v>14</v>
      </c>
      <c r="AB83" s="1060"/>
      <c r="AC83" s="1060"/>
      <c r="AD83" s="1060"/>
      <c r="AE83" s="1060"/>
      <c r="AF83" s="1060">
        <v>14</v>
      </c>
      <c r="AG83" s="1060"/>
      <c r="AH83" s="1060"/>
      <c r="AI83" s="1060"/>
      <c r="AJ83" s="1060"/>
      <c r="AK83" s="1060" t="s">
        <v>529</v>
      </c>
      <c r="AL83" s="1060"/>
      <c r="AM83" s="1060"/>
      <c r="AN83" s="1060"/>
      <c r="AO83" s="1060"/>
      <c r="AP83" s="1060">
        <v>1225</v>
      </c>
      <c r="AQ83" s="1060"/>
      <c r="AR83" s="1060"/>
      <c r="AS83" s="1060"/>
      <c r="AT83" s="1060"/>
      <c r="AU83" s="1060">
        <v>128</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t="s">
        <v>619</v>
      </c>
      <c r="C84" s="1064"/>
      <c r="D84" s="1064"/>
      <c r="E84" s="1064"/>
      <c r="F84" s="1064"/>
      <c r="G84" s="1064"/>
      <c r="H84" s="1064"/>
      <c r="I84" s="1064"/>
      <c r="J84" s="1064"/>
      <c r="K84" s="1064"/>
      <c r="L84" s="1064"/>
      <c r="M84" s="1064"/>
      <c r="N84" s="1064"/>
      <c r="O84" s="1064"/>
      <c r="P84" s="1065"/>
      <c r="Q84" s="1066">
        <v>80</v>
      </c>
      <c r="R84" s="1060"/>
      <c r="S84" s="1060"/>
      <c r="T84" s="1060"/>
      <c r="U84" s="1060"/>
      <c r="V84" s="1060">
        <v>76</v>
      </c>
      <c r="W84" s="1060"/>
      <c r="X84" s="1060"/>
      <c r="Y84" s="1060"/>
      <c r="Z84" s="1060"/>
      <c r="AA84" s="1060">
        <v>4</v>
      </c>
      <c r="AB84" s="1060"/>
      <c r="AC84" s="1060"/>
      <c r="AD84" s="1060"/>
      <c r="AE84" s="1060"/>
      <c r="AF84" s="1060">
        <v>4</v>
      </c>
      <c r="AG84" s="1060"/>
      <c r="AH84" s="1060"/>
      <c r="AI84" s="1060"/>
      <c r="AJ84" s="1060"/>
      <c r="AK84" s="1060" t="s">
        <v>529</v>
      </c>
      <c r="AL84" s="1060"/>
      <c r="AM84" s="1060"/>
      <c r="AN84" s="1060"/>
      <c r="AO84" s="1060"/>
      <c r="AP84" s="1060" t="s">
        <v>622</v>
      </c>
      <c r="AQ84" s="1060"/>
      <c r="AR84" s="1060"/>
      <c r="AS84" s="1060"/>
      <c r="AT84" s="1060"/>
      <c r="AU84" s="1060" t="s">
        <v>529</v>
      </c>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t="s">
        <v>618</v>
      </c>
      <c r="C85" s="1064"/>
      <c r="D85" s="1064"/>
      <c r="E85" s="1064"/>
      <c r="F85" s="1064"/>
      <c r="G85" s="1064"/>
      <c r="H85" s="1064"/>
      <c r="I85" s="1064"/>
      <c r="J85" s="1064"/>
      <c r="K85" s="1064"/>
      <c r="L85" s="1064"/>
      <c r="M85" s="1064"/>
      <c r="N85" s="1064"/>
      <c r="O85" s="1064"/>
      <c r="P85" s="1065"/>
      <c r="Q85" s="1066">
        <v>1048</v>
      </c>
      <c r="R85" s="1060"/>
      <c r="S85" s="1060"/>
      <c r="T85" s="1060"/>
      <c r="U85" s="1060"/>
      <c r="V85" s="1060">
        <v>1001</v>
      </c>
      <c r="W85" s="1060"/>
      <c r="X85" s="1060"/>
      <c r="Y85" s="1060"/>
      <c r="Z85" s="1060"/>
      <c r="AA85" s="1060">
        <v>47</v>
      </c>
      <c r="AB85" s="1060"/>
      <c r="AC85" s="1060"/>
      <c r="AD85" s="1060"/>
      <c r="AE85" s="1060"/>
      <c r="AF85" s="1060">
        <v>47</v>
      </c>
      <c r="AG85" s="1060"/>
      <c r="AH85" s="1060"/>
      <c r="AI85" s="1060"/>
      <c r="AJ85" s="1060"/>
      <c r="AK85" s="1060">
        <v>42</v>
      </c>
      <c r="AL85" s="1060"/>
      <c r="AM85" s="1060"/>
      <c r="AN85" s="1060"/>
      <c r="AO85" s="1060"/>
      <c r="AP85" s="1060" t="s">
        <v>596</v>
      </c>
      <c r="AQ85" s="1060"/>
      <c r="AR85" s="1060"/>
      <c r="AS85" s="1060"/>
      <c r="AT85" s="1060"/>
      <c r="AU85" s="1060" t="s">
        <v>529</v>
      </c>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395</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14302</v>
      </c>
      <c r="AG88" s="1048"/>
      <c r="AH88" s="1048"/>
      <c r="AI88" s="1048"/>
      <c r="AJ88" s="1048"/>
      <c r="AK88" s="1052"/>
      <c r="AL88" s="1052"/>
      <c r="AM88" s="1052"/>
      <c r="AN88" s="1052"/>
      <c r="AO88" s="1052"/>
      <c r="AP88" s="1048">
        <v>16397</v>
      </c>
      <c r="AQ88" s="1048"/>
      <c r="AR88" s="1048"/>
      <c r="AS88" s="1048"/>
      <c r="AT88" s="1048"/>
      <c r="AU88" s="1048">
        <v>10935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2918</v>
      </c>
      <c r="CS102" s="1040"/>
      <c r="CT102" s="1040"/>
      <c r="CU102" s="1040"/>
      <c r="CV102" s="1041"/>
      <c r="CW102" s="1039">
        <f t="shared" ref="CW102" si="0">SUM(CW7:DA88)</f>
        <v>435</v>
      </c>
      <c r="CX102" s="1040"/>
      <c r="CY102" s="1040"/>
      <c r="CZ102" s="1040"/>
      <c r="DA102" s="1041"/>
      <c r="DB102" s="1039">
        <f t="shared" ref="DB102" si="1">SUM(DB7:DF88)</f>
        <v>7632</v>
      </c>
      <c r="DC102" s="1040"/>
      <c r="DD102" s="1040"/>
      <c r="DE102" s="1040"/>
      <c r="DF102" s="1041"/>
      <c r="DG102" s="1039">
        <f t="shared" ref="DG102" si="2">SUM(DG7:DK88)</f>
        <v>5500</v>
      </c>
      <c r="DH102" s="1040"/>
      <c r="DI102" s="1040"/>
      <c r="DJ102" s="1040"/>
      <c r="DK102" s="1041"/>
      <c r="DL102" s="1039">
        <f t="shared" ref="DL102" si="3">SUM(DL7:DP88)</f>
        <v>0</v>
      </c>
      <c r="DM102" s="1040"/>
      <c r="DN102" s="1040"/>
      <c r="DO102" s="1040"/>
      <c r="DP102" s="1041"/>
      <c r="DQ102" s="1039">
        <f t="shared" ref="DQ102" si="4">SUM(DQ7:DU88)</f>
        <v>1467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310</v>
      </c>
      <c r="AG109" s="983"/>
      <c r="AH109" s="983"/>
      <c r="AI109" s="983"/>
      <c r="AJ109" s="984"/>
      <c r="AK109" s="985" t="s">
        <v>309</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310</v>
      </c>
      <c r="BW109" s="983"/>
      <c r="BX109" s="983"/>
      <c r="BY109" s="983"/>
      <c r="BZ109" s="984"/>
      <c r="CA109" s="985" t="s">
        <v>309</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310</v>
      </c>
      <c r="DM109" s="983"/>
      <c r="DN109" s="983"/>
      <c r="DO109" s="983"/>
      <c r="DP109" s="984"/>
      <c r="DQ109" s="985" t="s">
        <v>309</v>
      </c>
      <c r="DR109" s="983"/>
      <c r="DS109" s="983"/>
      <c r="DT109" s="983"/>
      <c r="DU109" s="984"/>
      <c r="DV109" s="985" t="s">
        <v>443</v>
      </c>
      <c r="DW109" s="983"/>
      <c r="DX109" s="983"/>
      <c r="DY109" s="983"/>
      <c r="DZ109" s="1014"/>
    </row>
    <row r="110" spans="1:131" s="246" customFormat="1" ht="26.25" customHeight="1" x14ac:dyDescent="0.15">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13893969</v>
      </c>
      <c r="AB110" s="976"/>
      <c r="AC110" s="976"/>
      <c r="AD110" s="976"/>
      <c r="AE110" s="977"/>
      <c r="AF110" s="978">
        <v>15628625</v>
      </c>
      <c r="AG110" s="976"/>
      <c r="AH110" s="976"/>
      <c r="AI110" s="976"/>
      <c r="AJ110" s="977"/>
      <c r="AK110" s="978">
        <v>15713182</v>
      </c>
      <c r="AL110" s="976"/>
      <c r="AM110" s="976"/>
      <c r="AN110" s="976"/>
      <c r="AO110" s="977"/>
      <c r="AP110" s="979">
        <v>21.6</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161827027</v>
      </c>
      <c r="BR110" s="923"/>
      <c r="BS110" s="923"/>
      <c r="BT110" s="923"/>
      <c r="BU110" s="923"/>
      <c r="BV110" s="923">
        <v>162232648</v>
      </c>
      <c r="BW110" s="923"/>
      <c r="BX110" s="923"/>
      <c r="BY110" s="923"/>
      <c r="BZ110" s="923"/>
      <c r="CA110" s="923">
        <v>158796688</v>
      </c>
      <c r="CB110" s="923"/>
      <c r="CC110" s="923"/>
      <c r="CD110" s="923"/>
      <c r="CE110" s="923"/>
      <c r="CF110" s="947">
        <v>218.5</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234690</v>
      </c>
      <c r="DH110" s="923"/>
      <c r="DI110" s="923"/>
      <c r="DJ110" s="923"/>
      <c r="DK110" s="923"/>
      <c r="DL110" s="923">
        <v>178374</v>
      </c>
      <c r="DM110" s="923"/>
      <c r="DN110" s="923"/>
      <c r="DO110" s="923"/>
      <c r="DP110" s="923"/>
      <c r="DQ110" s="923">
        <v>120515</v>
      </c>
      <c r="DR110" s="923"/>
      <c r="DS110" s="923"/>
      <c r="DT110" s="923"/>
      <c r="DU110" s="923"/>
      <c r="DV110" s="924">
        <v>0.2</v>
      </c>
      <c r="DW110" s="924"/>
      <c r="DX110" s="924"/>
      <c r="DY110" s="924"/>
      <c r="DZ110" s="925"/>
    </row>
    <row r="111" spans="1:131" s="246" customFormat="1" ht="26.25" customHeight="1" x14ac:dyDescent="0.15">
      <c r="A111" s="852" t="s">
        <v>449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397</v>
      </c>
      <c r="AB111" s="1004"/>
      <c r="AC111" s="1004"/>
      <c r="AD111" s="1004"/>
      <c r="AE111" s="1005"/>
      <c r="AF111" s="1006" t="s">
        <v>251</v>
      </c>
      <c r="AG111" s="1004"/>
      <c r="AH111" s="1004"/>
      <c r="AI111" s="1004"/>
      <c r="AJ111" s="1005"/>
      <c r="AK111" s="1006" t="s">
        <v>450</v>
      </c>
      <c r="AL111" s="1004"/>
      <c r="AM111" s="1004"/>
      <c r="AN111" s="1004"/>
      <c r="AO111" s="1005"/>
      <c r="AP111" s="1007" t="s">
        <v>450</v>
      </c>
      <c r="AQ111" s="1008"/>
      <c r="AR111" s="1008"/>
      <c r="AS111" s="1008"/>
      <c r="AT111" s="1009"/>
      <c r="AU111" s="1017"/>
      <c r="AV111" s="1018"/>
      <c r="AW111" s="1018"/>
      <c r="AX111" s="1018"/>
      <c r="AY111" s="1018"/>
      <c r="AZ111" s="893" t="s">
        <v>451</v>
      </c>
      <c r="BA111" s="828"/>
      <c r="BB111" s="828"/>
      <c r="BC111" s="828"/>
      <c r="BD111" s="828"/>
      <c r="BE111" s="828"/>
      <c r="BF111" s="828"/>
      <c r="BG111" s="828"/>
      <c r="BH111" s="828"/>
      <c r="BI111" s="828"/>
      <c r="BJ111" s="828"/>
      <c r="BK111" s="828"/>
      <c r="BL111" s="828"/>
      <c r="BM111" s="828"/>
      <c r="BN111" s="828"/>
      <c r="BO111" s="828"/>
      <c r="BP111" s="829"/>
      <c r="BQ111" s="894">
        <v>4368722</v>
      </c>
      <c r="BR111" s="895"/>
      <c r="BS111" s="895"/>
      <c r="BT111" s="895"/>
      <c r="BU111" s="895"/>
      <c r="BV111" s="895">
        <v>4632419</v>
      </c>
      <c r="BW111" s="895"/>
      <c r="BX111" s="895"/>
      <c r="BY111" s="895"/>
      <c r="BZ111" s="895"/>
      <c r="CA111" s="895">
        <v>4411233</v>
      </c>
      <c r="CB111" s="895"/>
      <c r="CC111" s="895"/>
      <c r="CD111" s="895"/>
      <c r="CE111" s="895"/>
      <c r="CF111" s="956">
        <v>6.1</v>
      </c>
      <c r="CG111" s="957"/>
      <c r="CH111" s="957"/>
      <c r="CI111" s="957"/>
      <c r="CJ111" s="957"/>
      <c r="CK111" s="1012"/>
      <c r="CL111" s="899"/>
      <c r="CM111" s="902" t="s">
        <v>452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397</v>
      </c>
      <c r="DH111" s="895"/>
      <c r="DI111" s="895"/>
      <c r="DJ111" s="895"/>
      <c r="DK111" s="895"/>
      <c r="DL111" s="895" t="s">
        <v>453</v>
      </c>
      <c r="DM111" s="895"/>
      <c r="DN111" s="895"/>
      <c r="DO111" s="895"/>
      <c r="DP111" s="895"/>
      <c r="DQ111" s="895" t="s">
        <v>454</v>
      </c>
      <c r="DR111" s="895"/>
      <c r="DS111" s="895"/>
      <c r="DT111" s="895"/>
      <c r="DU111" s="895"/>
      <c r="DV111" s="872" t="s">
        <v>397</v>
      </c>
      <c r="DW111" s="872"/>
      <c r="DX111" s="872"/>
      <c r="DY111" s="872"/>
      <c r="DZ111" s="873"/>
    </row>
    <row r="112" spans="1:131" s="246" customFormat="1" ht="26.25" customHeight="1" x14ac:dyDescent="0.15">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397</v>
      </c>
      <c r="AB112" s="858"/>
      <c r="AC112" s="858"/>
      <c r="AD112" s="858"/>
      <c r="AE112" s="859"/>
      <c r="AF112" s="860" t="s">
        <v>397</v>
      </c>
      <c r="AG112" s="858"/>
      <c r="AH112" s="858"/>
      <c r="AI112" s="858"/>
      <c r="AJ112" s="859"/>
      <c r="AK112" s="860" t="s">
        <v>251</v>
      </c>
      <c r="AL112" s="858"/>
      <c r="AM112" s="858"/>
      <c r="AN112" s="858"/>
      <c r="AO112" s="859"/>
      <c r="AP112" s="905" t="s">
        <v>251</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58303993</v>
      </c>
      <c r="BR112" s="895"/>
      <c r="BS112" s="895"/>
      <c r="BT112" s="895"/>
      <c r="BU112" s="895"/>
      <c r="BV112" s="895">
        <v>55511531</v>
      </c>
      <c r="BW112" s="895"/>
      <c r="BX112" s="895"/>
      <c r="BY112" s="895"/>
      <c r="BZ112" s="895"/>
      <c r="CA112" s="895">
        <v>52014952</v>
      </c>
      <c r="CB112" s="895"/>
      <c r="CC112" s="895"/>
      <c r="CD112" s="895"/>
      <c r="CE112" s="895"/>
      <c r="CF112" s="956">
        <v>71.599999999999994</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397</v>
      </c>
      <c r="DH112" s="895"/>
      <c r="DI112" s="895"/>
      <c r="DJ112" s="895"/>
      <c r="DK112" s="895"/>
      <c r="DL112" s="895" t="s">
        <v>453</v>
      </c>
      <c r="DM112" s="895"/>
      <c r="DN112" s="895"/>
      <c r="DO112" s="895"/>
      <c r="DP112" s="895"/>
      <c r="DQ112" s="895" t="s">
        <v>397</v>
      </c>
      <c r="DR112" s="895"/>
      <c r="DS112" s="895"/>
      <c r="DT112" s="895"/>
      <c r="DU112" s="895"/>
      <c r="DV112" s="872" t="s">
        <v>453</v>
      </c>
      <c r="DW112" s="872"/>
      <c r="DX112" s="872"/>
      <c r="DY112" s="872"/>
      <c r="DZ112" s="873"/>
    </row>
    <row r="113" spans="1:130" s="246" customFormat="1" ht="26.25" customHeight="1" x14ac:dyDescent="0.15">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5291788</v>
      </c>
      <c r="AB113" s="1004"/>
      <c r="AC113" s="1004"/>
      <c r="AD113" s="1004"/>
      <c r="AE113" s="1005"/>
      <c r="AF113" s="1006">
        <v>5004594</v>
      </c>
      <c r="AG113" s="1004"/>
      <c r="AH113" s="1004"/>
      <c r="AI113" s="1004"/>
      <c r="AJ113" s="1005"/>
      <c r="AK113" s="1006">
        <v>4933635</v>
      </c>
      <c r="AL113" s="1004"/>
      <c r="AM113" s="1004"/>
      <c r="AN113" s="1004"/>
      <c r="AO113" s="1005"/>
      <c r="AP113" s="1007">
        <v>6.8</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739380</v>
      </c>
      <c r="BR113" s="895"/>
      <c r="BS113" s="895"/>
      <c r="BT113" s="895"/>
      <c r="BU113" s="895"/>
      <c r="BV113" s="895">
        <v>4895289</v>
      </c>
      <c r="BW113" s="895"/>
      <c r="BX113" s="895"/>
      <c r="BY113" s="895"/>
      <c r="BZ113" s="895"/>
      <c r="CA113" s="895">
        <v>10935284</v>
      </c>
      <c r="CB113" s="895"/>
      <c r="CC113" s="895"/>
      <c r="CD113" s="895"/>
      <c r="CE113" s="895"/>
      <c r="CF113" s="956">
        <v>15</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453</v>
      </c>
      <c r="DH113" s="858"/>
      <c r="DI113" s="858"/>
      <c r="DJ113" s="858"/>
      <c r="DK113" s="859"/>
      <c r="DL113" s="860" t="s">
        <v>397</v>
      </c>
      <c r="DM113" s="858"/>
      <c r="DN113" s="858"/>
      <c r="DO113" s="858"/>
      <c r="DP113" s="859"/>
      <c r="DQ113" s="860" t="s">
        <v>397</v>
      </c>
      <c r="DR113" s="858"/>
      <c r="DS113" s="858"/>
      <c r="DT113" s="858"/>
      <c r="DU113" s="859"/>
      <c r="DV113" s="905" t="s">
        <v>397</v>
      </c>
      <c r="DW113" s="906"/>
      <c r="DX113" s="906"/>
      <c r="DY113" s="906"/>
      <c r="DZ113" s="907"/>
    </row>
    <row r="114" spans="1:130" s="246" customFormat="1" ht="26.25" customHeight="1" x14ac:dyDescent="0.15">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49917</v>
      </c>
      <c r="AB114" s="858"/>
      <c r="AC114" s="858"/>
      <c r="AD114" s="858"/>
      <c r="AE114" s="859"/>
      <c r="AF114" s="860">
        <v>51312</v>
      </c>
      <c r="AG114" s="858"/>
      <c r="AH114" s="858"/>
      <c r="AI114" s="858"/>
      <c r="AJ114" s="859"/>
      <c r="AK114" s="860">
        <v>96111</v>
      </c>
      <c r="AL114" s="858"/>
      <c r="AM114" s="858"/>
      <c r="AN114" s="858"/>
      <c r="AO114" s="859"/>
      <c r="AP114" s="905">
        <v>0.1</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22501892</v>
      </c>
      <c r="BR114" s="895"/>
      <c r="BS114" s="895"/>
      <c r="BT114" s="895"/>
      <c r="BU114" s="895"/>
      <c r="BV114" s="895">
        <v>22796477</v>
      </c>
      <c r="BW114" s="895"/>
      <c r="BX114" s="895"/>
      <c r="BY114" s="895"/>
      <c r="BZ114" s="895"/>
      <c r="CA114" s="895">
        <v>22262448</v>
      </c>
      <c r="CB114" s="895"/>
      <c r="CC114" s="895"/>
      <c r="CD114" s="895"/>
      <c r="CE114" s="895"/>
      <c r="CF114" s="956">
        <v>30.6</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397</v>
      </c>
      <c r="DH114" s="858"/>
      <c r="DI114" s="858"/>
      <c r="DJ114" s="858"/>
      <c r="DK114" s="859"/>
      <c r="DL114" s="860" t="s">
        <v>397</v>
      </c>
      <c r="DM114" s="858"/>
      <c r="DN114" s="858"/>
      <c r="DO114" s="858"/>
      <c r="DP114" s="859"/>
      <c r="DQ114" s="860" t="s">
        <v>397</v>
      </c>
      <c r="DR114" s="858"/>
      <c r="DS114" s="858"/>
      <c r="DT114" s="858"/>
      <c r="DU114" s="859"/>
      <c r="DV114" s="905" t="s">
        <v>397</v>
      </c>
      <c r="DW114" s="906"/>
      <c r="DX114" s="906"/>
      <c r="DY114" s="906"/>
      <c r="DZ114" s="907"/>
    </row>
    <row r="115" spans="1:130" s="246" customFormat="1" ht="26.25" customHeight="1" x14ac:dyDescent="0.15">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190220</v>
      </c>
      <c r="AB115" s="1004"/>
      <c r="AC115" s="1004"/>
      <c r="AD115" s="1004"/>
      <c r="AE115" s="1005"/>
      <c r="AF115" s="1006">
        <v>162182</v>
      </c>
      <c r="AG115" s="1004"/>
      <c r="AH115" s="1004"/>
      <c r="AI115" s="1004"/>
      <c r="AJ115" s="1005"/>
      <c r="AK115" s="1006">
        <v>157308</v>
      </c>
      <c r="AL115" s="1004"/>
      <c r="AM115" s="1004"/>
      <c r="AN115" s="1004"/>
      <c r="AO115" s="1005"/>
      <c r="AP115" s="1007">
        <v>0.2</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v>816792</v>
      </c>
      <c r="BR115" s="895"/>
      <c r="BS115" s="895"/>
      <c r="BT115" s="895"/>
      <c r="BU115" s="895"/>
      <c r="BV115" s="895">
        <v>907218</v>
      </c>
      <c r="BW115" s="895"/>
      <c r="BX115" s="895"/>
      <c r="BY115" s="895"/>
      <c r="BZ115" s="895"/>
      <c r="CA115" s="895">
        <v>1467302</v>
      </c>
      <c r="CB115" s="895"/>
      <c r="CC115" s="895"/>
      <c r="CD115" s="895"/>
      <c r="CE115" s="895"/>
      <c r="CF115" s="956">
        <v>2</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3676625</v>
      </c>
      <c r="DH115" s="858"/>
      <c r="DI115" s="858"/>
      <c r="DJ115" s="858"/>
      <c r="DK115" s="859"/>
      <c r="DL115" s="860">
        <v>4085265</v>
      </c>
      <c r="DM115" s="858"/>
      <c r="DN115" s="858"/>
      <c r="DO115" s="858"/>
      <c r="DP115" s="859"/>
      <c r="DQ115" s="860">
        <v>4006915</v>
      </c>
      <c r="DR115" s="858"/>
      <c r="DS115" s="858"/>
      <c r="DT115" s="858"/>
      <c r="DU115" s="859"/>
      <c r="DV115" s="905">
        <v>5.5</v>
      </c>
      <c r="DW115" s="906"/>
      <c r="DX115" s="906"/>
      <c r="DY115" s="906"/>
      <c r="DZ115" s="907"/>
    </row>
    <row r="116" spans="1:130" s="246" customFormat="1" ht="26.25" customHeight="1" x14ac:dyDescent="0.15">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397</v>
      </c>
      <c r="AB116" s="858"/>
      <c r="AC116" s="858"/>
      <c r="AD116" s="858"/>
      <c r="AE116" s="859"/>
      <c r="AF116" s="860" t="s">
        <v>453</v>
      </c>
      <c r="AG116" s="858"/>
      <c r="AH116" s="858"/>
      <c r="AI116" s="858"/>
      <c r="AJ116" s="859"/>
      <c r="AK116" s="860" t="s">
        <v>453</v>
      </c>
      <c r="AL116" s="858"/>
      <c r="AM116" s="858"/>
      <c r="AN116" s="858"/>
      <c r="AO116" s="859"/>
      <c r="AP116" s="905" t="s">
        <v>251</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397</v>
      </c>
      <c r="BR116" s="895"/>
      <c r="BS116" s="895"/>
      <c r="BT116" s="895"/>
      <c r="BU116" s="895"/>
      <c r="BV116" s="895" t="s">
        <v>397</v>
      </c>
      <c r="BW116" s="895"/>
      <c r="BX116" s="895"/>
      <c r="BY116" s="895"/>
      <c r="BZ116" s="895"/>
      <c r="CA116" s="895" t="s">
        <v>251</v>
      </c>
      <c r="CB116" s="895"/>
      <c r="CC116" s="895"/>
      <c r="CD116" s="895"/>
      <c r="CE116" s="895"/>
      <c r="CF116" s="956" t="s">
        <v>251</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407054</v>
      </c>
      <c r="DH116" s="858"/>
      <c r="DI116" s="858"/>
      <c r="DJ116" s="858"/>
      <c r="DK116" s="859"/>
      <c r="DL116" s="860">
        <v>345453</v>
      </c>
      <c r="DM116" s="858"/>
      <c r="DN116" s="858"/>
      <c r="DO116" s="858"/>
      <c r="DP116" s="859"/>
      <c r="DQ116" s="860">
        <v>283790</v>
      </c>
      <c r="DR116" s="858"/>
      <c r="DS116" s="858"/>
      <c r="DT116" s="858"/>
      <c r="DU116" s="859"/>
      <c r="DV116" s="905">
        <v>0.4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19425894</v>
      </c>
      <c r="AB117" s="990"/>
      <c r="AC117" s="990"/>
      <c r="AD117" s="990"/>
      <c r="AE117" s="991"/>
      <c r="AF117" s="992">
        <v>20846713</v>
      </c>
      <c r="AG117" s="990"/>
      <c r="AH117" s="990"/>
      <c r="AI117" s="990"/>
      <c r="AJ117" s="991"/>
      <c r="AK117" s="992">
        <v>20900236</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397</v>
      </c>
      <c r="BR117" s="895"/>
      <c r="BS117" s="895"/>
      <c r="BT117" s="895"/>
      <c r="BU117" s="895"/>
      <c r="BV117" s="895" t="s">
        <v>454</v>
      </c>
      <c r="BW117" s="895"/>
      <c r="BX117" s="895"/>
      <c r="BY117" s="895"/>
      <c r="BZ117" s="895"/>
      <c r="CA117" s="895" t="s">
        <v>454</v>
      </c>
      <c r="CB117" s="895"/>
      <c r="CC117" s="895"/>
      <c r="CD117" s="895"/>
      <c r="CE117" s="895"/>
      <c r="CF117" s="956" t="s">
        <v>397</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454</v>
      </c>
      <c r="DH117" s="858"/>
      <c r="DI117" s="858"/>
      <c r="DJ117" s="858"/>
      <c r="DK117" s="859"/>
      <c r="DL117" s="860" t="s">
        <v>397</v>
      </c>
      <c r="DM117" s="858"/>
      <c r="DN117" s="858"/>
      <c r="DO117" s="858"/>
      <c r="DP117" s="859"/>
      <c r="DQ117" s="860" t="s">
        <v>397</v>
      </c>
      <c r="DR117" s="858"/>
      <c r="DS117" s="858"/>
      <c r="DT117" s="858"/>
      <c r="DU117" s="859"/>
      <c r="DV117" s="905" t="s">
        <v>397</v>
      </c>
      <c r="DW117" s="906"/>
      <c r="DX117" s="906"/>
      <c r="DY117" s="906"/>
      <c r="DZ117" s="907"/>
    </row>
    <row r="118" spans="1:130" s="246" customFormat="1" ht="26.25" customHeight="1" x14ac:dyDescent="0.15">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310</v>
      </c>
      <c r="AG118" s="983"/>
      <c r="AH118" s="983"/>
      <c r="AI118" s="983"/>
      <c r="AJ118" s="984"/>
      <c r="AK118" s="985" t="s">
        <v>309</v>
      </c>
      <c r="AL118" s="983"/>
      <c r="AM118" s="983"/>
      <c r="AN118" s="983"/>
      <c r="AO118" s="984"/>
      <c r="AP118" s="986" t="s">
        <v>443</v>
      </c>
      <c r="AQ118" s="987"/>
      <c r="AR118" s="987"/>
      <c r="AS118" s="987"/>
      <c r="AT118" s="988"/>
      <c r="AU118" s="1017"/>
      <c r="AV118" s="1018"/>
      <c r="AW118" s="1018"/>
      <c r="AX118" s="1018"/>
      <c r="AY118" s="1018"/>
      <c r="AZ118" s="960" t="s">
        <v>474</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397</v>
      </c>
      <c r="BW118" s="926"/>
      <c r="BX118" s="926"/>
      <c r="BY118" s="926"/>
      <c r="BZ118" s="926"/>
      <c r="CA118" s="926" t="s">
        <v>454</v>
      </c>
      <c r="CB118" s="926"/>
      <c r="CC118" s="926"/>
      <c r="CD118" s="926"/>
      <c r="CE118" s="926"/>
      <c r="CF118" s="956" t="s">
        <v>397</v>
      </c>
      <c r="CG118" s="957"/>
      <c r="CH118" s="957"/>
      <c r="CI118" s="957"/>
      <c r="CJ118" s="957"/>
      <c r="CK118" s="1012"/>
      <c r="CL118" s="899"/>
      <c r="CM118" s="902" t="s">
        <v>475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454</v>
      </c>
      <c r="DM118" s="858"/>
      <c r="DN118" s="858"/>
      <c r="DO118" s="858"/>
      <c r="DP118" s="859"/>
      <c r="DQ118" s="860" t="s">
        <v>454</v>
      </c>
      <c r="DR118" s="858"/>
      <c r="DS118" s="858"/>
      <c r="DT118" s="858"/>
      <c r="DU118" s="859"/>
      <c r="DV118" s="905" t="s">
        <v>454</v>
      </c>
      <c r="DW118" s="906"/>
      <c r="DX118" s="906"/>
      <c r="DY118" s="906"/>
      <c r="DZ118" s="907"/>
    </row>
    <row r="119" spans="1:130" s="246" customFormat="1" ht="26.25" customHeight="1" x14ac:dyDescent="0.15">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61764</v>
      </c>
      <c r="AB119" s="976"/>
      <c r="AC119" s="976"/>
      <c r="AD119" s="976"/>
      <c r="AE119" s="977"/>
      <c r="AF119" s="978">
        <v>61835</v>
      </c>
      <c r="AG119" s="976"/>
      <c r="AH119" s="976"/>
      <c r="AI119" s="976"/>
      <c r="AJ119" s="977"/>
      <c r="AK119" s="978">
        <v>61908</v>
      </c>
      <c r="AL119" s="976"/>
      <c r="AM119" s="976"/>
      <c r="AN119" s="976"/>
      <c r="AO119" s="977"/>
      <c r="AP119" s="979">
        <v>0.1</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476</v>
      </c>
      <c r="BP119" s="959"/>
      <c r="BQ119" s="963">
        <v>248557806</v>
      </c>
      <c r="BR119" s="926"/>
      <c r="BS119" s="926"/>
      <c r="BT119" s="926"/>
      <c r="BU119" s="926"/>
      <c r="BV119" s="926">
        <v>250975582</v>
      </c>
      <c r="BW119" s="926"/>
      <c r="BX119" s="926"/>
      <c r="BY119" s="926"/>
      <c r="BZ119" s="926"/>
      <c r="CA119" s="926">
        <v>249887907</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50353</v>
      </c>
      <c r="DH119" s="841"/>
      <c r="DI119" s="841"/>
      <c r="DJ119" s="841"/>
      <c r="DK119" s="842"/>
      <c r="DL119" s="843">
        <v>23327</v>
      </c>
      <c r="DM119" s="841"/>
      <c r="DN119" s="841"/>
      <c r="DO119" s="841"/>
      <c r="DP119" s="842"/>
      <c r="DQ119" s="843">
        <v>13</v>
      </c>
      <c r="DR119" s="841"/>
      <c r="DS119" s="841"/>
      <c r="DT119" s="841"/>
      <c r="DU119" s="842"/>
      <c r="DV119" s="929">
        <v>0</v>
      </c>
      <c r="DW119" s="930"/>
      <c r="DX119" s="930"/>
      <c r="DY119" s="930"/>
      <c r="DZ119" s="931"/>
    </row>
    <row r="120" spans="1:130" s="246" customFormat="1" ht="26.25" customHeight="1" x14ac:dyDescent="0.15">
      <c r="A120" s="898"/>
      <c r="B120" s="899"/>
      <c r="C120" s="902" t="s">
        <v>452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454</v>
      </c>
      <c r="AB120" s="858"/>
      <c r="AC120" s="858"/>
      <c r="AD120" s="858"/>
      <c r="AE120" s="859"/>
      <c r="AF120" s="860" t="s">
        <v>454</v>
      </c>
      <c r="AG120" s="858"/>
      <c r="AH120" s="858"/>
      <c r="AI120" s="858"/>
      <c r="AJ120" s="859"/>
      <c r="AK120" s="860" t="s">
        <v>454</v>
      </c>
      <c r="AL120" s="858"/>
      <c r="AM120" s="858"/>
      <c r="AN120" s="858"/>
      <c r="AO120" s="859"/>
      <c r="AP120" s="905" t="s">
        <v>454</v>
      </c>
      <c r="AQ120" s="906"/>
      <c r="AR120" s="906"/>
      <c r="AS120" s="906"/>
      <c r="AT120" s="907"/>
      <c r="AU120" s="964" t="s">
        <v>478</v>
      </c>
      <c r="AV120" s="965"/>
      <c r="AW120" s="965"/>
      <c r="AX120" s="965"/>
      <c r="AY120" s="966"/>
      <c r="AZ120" s="941" t="s">
        <v>479</v>
      </c>
      <c r="BA120" s="886"/>
      <c r="BB120" s="886"/>
      <c r="BC120" s="886"/>
      <c r="BD120" s="886"/>
      <c r="BE120" s="886"/>
      <c r="BF120" s="886"/>
      <c r="BG120" s="886"/>
      <c r="BH120" s="886"/>
      <c r="BI120" s="886"/>
      <c r="BJ120" s="886"/>
      <c r="BK120" s="886"/>
      <c r="BL120" s="886"/>
      <c r="BM120" s="886"/>
      <c r="BN120" s="886"/>
      <c r="BO120" s="886"/>
      <c r="BP120" s="887"/>
      <c r="BQ120" s="942">
        <v>31501772</v>
      </c>
      <c r="BR120" s="923"/>
      <c r="BS120" s="923"/>
      <c r="BT120" s="923"/>
      <c r="BU120" s="923"/>
      <c r="BV120" s="923">
        <v>26172272</v>
      </c>
      <c r="BW120" s="923"/>
      <c r="BX120" s="923"/>
      <c r="BY120" s="923"/>
      <c r="BZ120" s="923"/>
      <c r="CA120" s="923">
        <v>26491904</v>
      </c>
      <c r="CB120" s="923"/>
      <c r="CC120" s="923"/>
      <c r="CD120" s="923"/>
      <c r="CE120" s="923"/>
      <c r="CF120" s="947">
        <v>36.4</v>
      </c>
      <c r="CG120" s="948"/>
      <c r="CH120" s="948"/>
      <c r="CI120" s="948"/>
      <c r="CJ120" s="948"/>
      <c r="CK120" s="949" t="s">
        <v>480</v>
      </c>
      <c r="CL120" s="933"/>
      <c r="CM120" s="933"/>
      <c r="CN120" s="933"/>
      <c r="CO120" s="934"/>
      <c r="CP120" s="953" t="s">
        <v>481</v>
      </c>
      <c r="CQ120" s="954"/>
      <c r="CR120" s="954"/>
      <c r="CS120" s="954"/>
      <c r="CT120" s="954"/>
      <c r="CU120" s="954"/>
      <c r="CV120" s="954"/>
      <c r="CW120" s="954"/>
      <c r="CX120" s="954"/>
      <c r="CY120" s="954"/>
      <c r="CZ120" s="954"/>
      <c r="DA120" s="954"/>
      <c r="DB120" s="954"/>
      <c r="DC120" s="954"/>
      <c r="DD120" s="954"/>
      <c r="DE120" s="954"/>
      <c r="DF120" s="955"/>
      <c r="DG120" s="942">
        <v>52344184</v>
      </c>
      <c r="DH120" s="923"/>
      <c r="DI120" s="923"/>
      <c r="DJ120" s="923"/>
      <c r="DK120" s="923"/>
      <c r="DL120" s="923">
        <v>49686828</v>
      </c>
      <c r="DM120" s="923"/>
      <c r="DN120" s="923"/>
      <c r="DO120" s="923"/>
      <c r="DP120" s="923"/>
      <c r="DQ120" s="923">
        <v>46879070</v>
      </c>
      <c r="DR120" s="923"/>
      <c r="DS120" s="923"/>
      <c r="DT120" s="923"/>
      <c r="DU120" s="923"/>
      <c r="DV120" s="924">
        <v>64.5</v>
      </c>
      <c r="DW120" s="924"/>
      <c r="DX120" s="924"/>
      <c r="DY120" s="924"/>
      <c r="DZ120" s="925"/>
    </row>
    <row r="121" spans="1:130" s="246" customFormat="1" ht="26.25" customHeight="1" x14ac:dyDescent="0.15">
      <c r="A121" s="898"/>
      <c r="B121" s="899"/>
      <c r="C121" s="944" t="s">
        <v>482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454</v>
      </c>
      <c r="AB121" s="858"/>
      <c r="AC121" s="858"/>
      <c r="AD121" s="858"/>
      <c r="AE121" s="859"/>
      <c r="AF121" s="860" t="s">
        <v>454</v>
      </c>
      <c r="AG121" s="858"/>
      <c r="AH121" s="858"/>
      <c r="AI121" s="858"/>
      <c r="AJ121" s="859"/>
      <c r="AK121" s="860" t="s">
        <v>454</v>
      </c>
      <c r="AL121" s="858"/>
      <c r="AM121" s="858"/>
      <c r="AN121" s="858"/>
      <c r="AO121" s="859"/>
      <c r="AP121" s="905" t="s">
        <v>397</v>
      </c>
      <c r="AQ121" s="906"/>
      <c r="AR121" s="906"/>
      <c r="AS121" s="906"/>
      <c r="AT121" s="907"/>
      <c r="AU121" s="967"/>
      <c r="AV121" s="968"/>
      <c r="AW121" s="968"/>
      <c r="AX121" s="968"/>
      <c r="AY121" s="969"/>
      <c r="AZ121" s="893" t="s">
        <v>483</v>
      </c>
      <c r="BA121" s="828"/>
      <c r="BB121" s="828"/>
      <c r="BC121" s="828"/>
      <c r="BD121" s="828"/>
      <c r="BE121" s="828"/>
      <c r="BF121" s="828"/>
      <c r="BG121" s="828"/>
      <c r="BH121" s="828"/>
      <c r="BI121" s="828"/>
      <c r="BJ121" s="828"/>
      <c r="BK121" s="828"/>
      <c r="BL121" s="828"/>
      <c r="BM121" s="828"/>
      <c r="BN121" s="828"/>
      <c r="BO121" s="828"/>
      <c r="BP121" s="829"/>
      <c r="BQ121" s="894">
        <v>25658839</v>
      </c>
      <c r="BR121" s="895"/>
      <c r="BS121" s="895"/>
      <c r="BT121" s="895"/>
      <c r="BU121" s="895"/>
      <c r="BV121" s="895">
        <v>27797867</v>
      </c>
      <c r="BW121" s="895"/>
      <c r="BX121" s="895"/>
      <c r="BY121" s="895"/>
      <c r="BZ121" s="895"/>
      <c r="CA121" s="895">
        <v>28836872</v>
      </c>
      <c r="CB121" s="895"/>
      <c r="CC121" s="895"/>
      <c r="CD121" s="895"/>
      <c r="CE121" s="895"/>
      <c r="CF121" s="956">
        <v>39.700000000000003</v>
      </c>
      <c r="CG121" s="957"/>
      <c r="CH121" s="957"/>
      <c r="CI121" s="957"/>
      <c r="CJ121" s="957"/>
      <c r="CK121" s="950"/>
      <c r="CL121" s="936"/>
      <c r="CM121" s="936"/>
      <c r="CN121" s="936"/>
      <c r="CO121" s="937"/>
      <c r="CP121" s="916" t="s">
        <v>484</v>
      </c>
      <c r="CQ121" s="917"/>
      <c r="CR121" s="917"/>
      <c r="CS121" s="917"/>
      <c r="CT121" s="917"/>
      <c r="CU121" s="917"/>
      <c r="CV121" s="917"/>
      <c r="CW121" s="917"/>
      <c r="CX121" s="917"/>
      <c r="CY121" s="917"/>
      <c r="CZ121" s="917"/>
      <c r="DA121" s="917"/>
      <c r="DB121" s="917"/>
      <c r="DC121" s="917"/>
      <c r="DD121" s="917"/>
      <c r="DE121" s="917"/>
      <c r="DF121" s="918"/>
      <c r="DG121" s="894">
        <v>5426919</v>
      </c>
      <c r="DH121" s="895"/>
      <c r="DI121" s="895"/>
      <c r="DJ121" s="895"/>
      <c r="DK121" s="895"/>
      <c r="DL121" s="895">
        <v>5331795</v>
      </c>
      <c r="DM121" s="895"/>
      <c r="DN121" s="895"/>
      <c r="DO121" s="895"/>
      <c r="DP121" s="895"/>
      <c r="DQ121" s="895">
        <v>4707556</v>
      </c>
      <c r="DR121" s="895"/>
      <c r="DS121" s="895"/>
      <c r="DT121" s="895"/>
      <c r="DU121" s="895"/>
      <c r="DV121" s="872">
        <v>6.5</v>
      </c>
      <c r="DW121" s="872"/>
      <c r="DX121" s="872"/>
      <c r="DY121" s="872"/>
      <c r="DZ121" s="873"/>
    </row>
    <row r="122" spans="1:130" s="246" customFormat="1" ht="26.25" customHeight="1" x14ac:dyDescent="0.15">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454</v>
      </c>
      <c r="AB122" s="858"/>
      <c r="AC122" s="858"/>
      <c r="AD122" s="858"/>
      <c r="AE122" s="859"/>
      <c r="AF122" s="860" t="s">
        <v>454</v>
      </c>
      <c r="AG122" s="858"/>
      <c r="AH122" s="858"/>
      <c r="AI122" s="858"/>
      <c r="AJ122" s="859"/>
      <c r="AK122" s="860" t="s">
        <v>454</v>
      </c>
      <c r="AL122" s="858"/>
      <c r="AM122" s="858"/>
      <c r="AN122" s="858"/>
      <c r="AO122" s="859"/>
      <c r="AP122" s="905" t="s">
        <v>454</v>
      </c>
      <c r="AQ122" s="906"/>
      <c r="AR122" s="906"/>
      <c r="AS122" s="906"/>
      <c r="AT122" s="907"/>
      <c r="AU122" s="967"/>
      <c r="AV122" s="968"/>
      <c r="AW122" s="968"/>
      <c r="AX122" s="968"/>
      <c r="AY122" s="969"/>
      <c r="AZ122" s="960" t="s">
        <v>485</v>
      </c>
      <c r="BA122" s="961"/>
      <c r="BB122" s="961"/>
      <c r="BC122" s="961"/>
      <c r="BD122" s="961"/>
      <c r="BE122" s="961"/>
      <c r="BF122" s="961"/>
      <c r="BG122" s="961"/>
      <c r="BH122" s="961"/>
      <c r="BI122" s="961"/>
      <c r="BJ122" s="961"/>
      <c r="BK122" s="961"/>
      <c r="BL122" s="961"/>
      <c r="BM122" s="961"/>
      <c r="BN122" s="961"/>
      <c r="BO122" s="961"/>
      <c r="BP122" s="962"/>
      <c r="BQ122" s="963">
        <v>167036199</v>
      </c>
      <c r="BR122" s="926"/>
      <c r="BS122" s="926"/>
      <c r="BT122" s="926"/>
      <c r="BU122" s="926"/>
      <c r="BV122" s="926">
        <v>163743204</v>
      </c>
      <c r="BW122" s="926"/>
      <c r="BX122" s="926"/>
      <c r="BY122" s="926"/>
      <c r="BZ122" s="926"/>
      <c r="CA122" s="926">
        <v>162553358</v>
      </c>
      <c r="CB122" s="926"/>
      <c r="CC122" s="926"/>
      <c r="CD122" s="926"/>
      <c r="CE122" s="926"/>
      <c r="CF122" s="927">
        <v>223.6</v>
      </c>
      <c r="CG122" s="928"/>
      <c r="CH122" s="928"/>
      <c r="CI122" s="928"/>
      <c r="CJ122" s="928"/>
      <c r="CK122" s="950"/>
      <c r="CL122" s="936"/>
      <c r="CM122" s="936"/>
      <c r="CN122" s="936"/>
      <c r="CO122" s="937"/>
      <c r="CP122" s="916" t="s">
        <v>486</v>
      </c>
      <c r="CQ122" s="917"/>
      <c r="CR122" s="917"/>
      <c r="CS122" s="917"/>
      <c r="CT122" s="917"/>
      <c r="CU122" s="917"/>
      <c r="CV122" s="917"/>
      <c r="CW122" s="917"/>
      <c r="CX122" s="917"/>
      <c r="CY122" s="917"/>
      <c r="CZ122" s="917"/>
      <c r="DA122" s="917"/>
      <c r="DB122" s="917"/>
      <c r="DC122" s="917"/>
      <c r="DD122" s="917"/>
      <c r="DE122" s="917"/>
      <c r="DF122" s="918"/>
      <c r="DG122" s="894">
        <v>512895</v>
      </c>
      <c r="DH122" s="895"/>
      <c r="DI122" s="895"/>
      <c r="DJ122" s="895"/>
      <c r="DK122" s="895"/>
      <c r="DL122" s="895">
        <v>482941</v>
      </c>
      <c r="DM122" s="895"/>
      <c r="DN122" s="895"/>
      <c r="DO122" s="895"/>
      <c r="DP122" s="895"/>
      <c r="DQ122" s="895">
        <v>423881</v>
      </c>
      <c r="DR122" s="895"/>
      <c r="DS122" s="895"/>
      <c r="DT122" s="895"/>
      <c r="DU122" s="895"/>
      <c r="DV122" s="872">
        <v>0.6</v>
      </c>
      <c r="DW122" s="872"/>
      <c r="DX122" s="872"/>
      <c r="DY122" s="872"/>
      <c r="DZ122" s="873"/>
    </row>
    <row r="123" spans="1:130" s="246" customFormat="1" ht="26.25" customHeight="1" x14ac:dyDescent="0.15">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71405</v>
      </c>
      <c r="AB123" s="858"/>
      <c r="AC123" s="858"/>
      <c r="AD123" s="858"/>
      <c r="AE123" s="859"/>
      <c r="AF123" s="860">
        <v>70023</v>
      </c>
      <c r="AG123" s="858"/>
      <c r="AH123" s="858"/>
      <c r="AI123" s="858"/>
      <c r="AJ123" s="859"/>
      <c r="AK123" s="860">
        <v>68659</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487</v>
      </c>
      <c r="BP123" s="959"/>
      <c r="BQ123" s="913">
        <v>224196810</v>
      </c>
      <c r="BR123" s="914"/>
      <c r="BS123" s="914"/>
      <c r="BT123" s="914"/>
      <c r="BU123" s="914"/>
      <c r="BV123" s="914">
        <v>217713343</v>
      </c>
      <c r="BW123" s="914"/>
      <c r="BX123" s="914"/>
      <c r="BY123" s="914"/>
      <c r="BZ123" s="914"/>
      <c r="CA123" s="914">
        <v>217882134</v>
      </c>
      <c r="CB123" s="914"/>
      <c r="CC123" s="914"/>
      <c r="CD123" s="914"/>
      <c r="CE123" s="914"/>
      <c r="CF123" s="824"/>
      <c r="CG123" s="825"/>
      <c r="CH123" s="825"/>
      <c r="CI123" s="825"/>
      <c r="CJ123" s="915"/>
      <c r="CK123" s="950"/>
      <c r="CL123" s="936"/>
      <c r="CM123" s="936"/>
      <c r="CN123" s="936"/>
      <c r="CO123" s="937"/>
      <c r="CP123" s="916" t="s">
        <v>488</v>
      </c>
      <c r="CQ123" s="917"/>
      <c r="CR123" s="917"/>
      <c r="CS123" s="917"/>
      <c r="CT123" s="917"/>
      <c r="CU123" s="917"/>
      <c r="CV123" s="917"/>
      <c r="CW123" s="917"/>
      <c r="CX123" s="917"/>
      <c r="CY123" s="917"/>
      <c r="CZ123" s="917"/>
      <c r="DA123" s="917"/>
      <c r="DB123" s="917"/>
      <c r="DC123" s="917"/>
      <c r="DD123" s="917"/>
      <c r="DE123" s="917"/>
      <c r="DF123" s="918"/>
      <c r="DG123" s="857">
        <v>5890</v>
      </c>
      <c r="DH123" s="858"/>
      <c r="DI123" s="858"/>
      <c r="DJ123" s="858"/>
      <c r="DK123" s="859"/>
      <c r="DL123" s="860">
        <v>4714</v>
      </c>
      <c r="DM123" s="858"/>
      <c r="DN123" s="858"/>
      <c r="DO123" s="858"/>
      <c r="DP123" s="859"/>
      <c r="DQ123" s="860">
        <v>3565</v>
      </c>
      <c r="DR123" s="858"/>
      <c r="DS123" s="858"/>
      <c r="DT123" s="858"/>
      <c r="DU123" s="859"/>
      <c r="DV123" s="905">
        <v>0</v>
      </c>
      <c r="DW123" s="906"/>
      <c r="DX123" s="906"/>
      <c r="DY123" s="906"/>
      <c r="DZ123" s="907"/>
    </row>
    <row r="124" spans="1:130" s="246" customFormat="1" ht="26.25" customHeight="1" thickBot="1" x14ac:dyDescent="0.2">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251</v>
      </c>
      <c r="AB124" s="858"/>
      <c r="AC124" s="858"/>
      <c r="AD124" s="858"/>
      <c r="AE124" s="859"/>
      <c r="AF124" s="860" t="s">
        <v>251</v>
      </c>
      <c r="AG124" s="858"/>
      <c r="AH124" s="858"/>
      <c r="AI124" s="858"/>
      <c r="AJ124" s="859"/>
      <c r="AK124" s="860" t="s">
        <v>489</v>
      </c>
      <c r="AL124" s="858"/>
      <c r="AM124" s="858"/>
      <c r="AN124" s="858"/>
      <c r="AO124" s="859"/>
      <c r="AP124" s="905" t="s">
        <v>450</v>
      </c>
      <c r="AQ124" s="906"/>
      <c r="AR124" s="906"/>
      <c r="AS124" s="906"/>
      <c r="AT124" s="907"/>
      <c r="AU124" s="908" t="s">
        <v>490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33.799999999999997</v>
      </c>
      <c r="BR124" s="912"/>
      <c r="BS124" s="912"/>
      <c r="BT124" s="912"/>
      <c r="BU124" s="912"/>
      <c r="BV124" s="912">
        <v>46.2</v>
      </c>
      <c r="BW124" s="912"/>
      <c r="BX124" s="912"/>
      <c r="BY124" s="912"/>
      <c r="BZ124" s="912"/>
      <c r="CA124" s="912">
        <v>44</v>
      </c>
      <c r="CB124" s="912"/>
      <c r="CC124" s="912"/>
      <c r="CD124" s="912"/>
      <c r="CE124" s="912"/>
      <c r="CF124" s="802"/>
      <c r="CG124" s="803"/>
      <c r="CH124" s="803"/>
      <c r="CI124" s="803"/>
      <c r="CJ124" s="943"/>
      <c r="CK124" s="951"/>
      <c r="CL124" s="951"/>
      <c r="CM124" s="951"/>
      <c r="CN124" s="951"/>
      <c r="CO124" s="952"/>
      <c r="CP124" s="916" t="s">
        <v>491</v>
      </c>
      <c r="CQ124" s="917"/>
      <c r="CR124" s="917"/>
      <c r="CS124" s="917"/>
      <c r="CT124" s="917"/>
      <c r="CU124" s="917"/>
      <c r="CV124" s="917"/>
      <c r="CW124" s="917"/>
      <c r="CX124" s="917"/>
      <c r="CY124" s="917"/>
      <c r="CZ124" s="917"/>
      <c r="DA124" s="917"/>
      <c r="DB124" s="917"/>
      <c r="DC124" s="917"/>
      <c r="DD124" s="917"/>
      <c r="DE124" s="917"/>
      <c r="DF124" s="918"/>
      <c r="DG124" s="840">
        <v>14105</v>
      </c>
      <c r="DH124" s="841"/>
      <c r="DI124" s="841"/>
      <c r="DJ124" s="841"/>
      <c r="DK124" s="842"/>
      <c r="DL124" s="843">
        <v>5253</v>
      </c>
      <c r="DM124" s="841"/>
      <c r="DN124" s="841"/>
      <c r="DO124" s="841"/>
      <c r="DP124" s="842"/>
      <c r="DQ124" s="843">
        <v>880</v>
      </c>
      <c r="DR124" s="841"/>
      <c r="DS124" s="841"/>
      <c r="DT124" s="841"/>
      <c r="DU124" s="842"/>
      <c r="DV124" s="929">
        <v>0</v>
      </c>
      <c r="DW124" s="930"/>
      <c r="DX124" s="930"/>
      <c r="DY124" s="930"/>
      <c r="DZ124" s="931"/>
    </row>
    <row r="125" spans="1:130" s="246" customFormat="1" ht="26.25" customHeight="1" x14ac:dyDescent="0.15">
      <c r="A125" s="898"/>
      <c r="B125" s="899"/>
      <c r="C125" s="902" t="s">
        <v>475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251</v>
      </c>
      <c r="AB125" s="858"/>
      <c r="AC125" s="858"/>
      <c r="AD125" s="858"/>
      <c r="AE125" s="859"/>
      <c r="AF125" s="860" t="s">
        <v>251</v>
      </c>
      <c r="AG125" s="858"/>
      <c r="AH125" s="858"/>
      <c r="AI125" s="858"/>
      <c r="AJ125" s="859"/>
      <c r="AK125" s="860" t="s">
        <v>492</v>
      </c>
      <c r="AL125" s="858"/>
      <c r="AM125" s="858"/>
      <c r="AN125" s="858"/>
      <c r="AO125" s="859"/>
      <c r="AP125" s="905" t="s">
        <v>450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493</v>
      </c>
      <c r="CL125" s="933"/>
      <c r="CM125" s="933"/>
      <c r="CN125" s="933"/>
      <c r="CO125" s="934"/>
      <c r="CP125" s="941" t="s">
        <v>494</v>
      </c>
      <c r="CQ125" s="886"/>
      <c r="CR125" s="886"/>
      <c r="CS125" s="886"/>
      <c r="CT125" s="886"/>
      <c r="CU125" s="886"/>
      <c r="CV125" s="886"/>
      <c r="CW125" s="886"/>
      <c r="CX125" s="886"/>
      <c r="CY125" s="886"/>
      <c r="CZ125" s="886"/>
      <c r="DA125" s="886"/>
      <c r="DB125" s="886"/>
      <c r="DC125" s="886"/>
      <c r="DD125" s="886"/>
      <c r="DE125" s="886"/>
      <c r="DF125" s="887"/>
      <c r="DG125" s="942" t="s">
        <v>450</v>
      </c>
      <c r="DH125" s="923"/>
      <c r="DI125" s="923"/>
      <c r="DJ125" s="923"/>
      <c r="DK125" s="923"/>
      <c r="DL125" s="923" t="s">
        <v>450</v>
      </c>
      <c r="DM125" s="923"/>
      <c r="DN125" s="923"/>
      <c r="DO125" s="923"/>
      <c r="DP125" s="923"/>
      <c r="DQ125" s="923" t="s">
        <v>450</v>
      </c>
      <c r="DR125" s="923"/>
      <c r="DS125" s="923"/>
      <c r="DT125" s="923"/>
      <c r="DU125" s="923"/>
      <c r="DV125" s="924" t="s">
        <v>450</v>
      </c>
      <c r="DW125" s="924"/>
      <c r="DX125" s="924"/>
      <c r="DY125" s="924"/>
      <c r="DZ125" s="925"/>
    </row>
    <row r="126" spans="1:130" s="246" customFormat="1" ht="26.25" customHeight="1" thickBot="1" x14ac:dyDescent="0.2">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57043</v>
      </c>
      <c r="AB126" s="858"/>
      <c r="AC126" s="858"/>
      <c r="AD126" s="858"/>
      <c r="AE126" s="859"/>
      <c r="AF126" s="860">
        <v>30324</v>
      </c>
      <c r="AG126" s="858"/>
      <c r="AH126" s="858"/>
      <c r="AI126" s="858"/>
      <c r="AJ126" s="859"/>
      <c r="AK126" s="860">
        <v>26741</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v>816792</v>
      </c>
      <c r="DH126" s="895"/>
      <c r="DI126" s="895"/>
      <c r="DJ126" s="895"/>
      <c r="DK126" s="895"/>
      <c r="DL126" s="895">
        <v>907218</v>
      </c>
      <c r="DM126" s="895"/>
      <c r="DN126" s="895"/>
      <c r="DO126" s="895"/>
      <c r="DP126" s="895"/>
      <c r="DQ126" s="895">
        <v>1467302</v>
      </c>
      <c r="DR126" s="895"/>
      <c r="DS126" s="895"/>
      <c r="DT126" s="895"/>
      <c r="DU126" s="895"/>
      <c r="DV126" s="872">
        <v>2</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v>
      </c>
      <c r="AB127" s="858"/>
      <c r="AC127" s="858"/>
      <c r="AD127" s="858"/>
      <c r="AE127" s="859"/>
      <c r="AF127" s="860" t="s">
        <v>450</v>
      </c>
      <c r="AG127" s="858"/>
      <c r="AH127" s="858"/>
      <c r="AI127" s="858"/>
      <c r="AJ127" s="859"/>
      <c r="AK127" s="860" t="s">
        <v>251</v>
      </c>
      <c r="AL127" s="858"/>
      <c r="AM127" s="858"/>
      <c r="AN127" s="858"/>
      <c r="AO127" s="859"/>
      <c r="AP127" s="905" t="s">
        <v>251</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492</v>
      </c>
      <c r="DH127" s="895"/>
      <c r="DI127" s="895"/>
      <c r="DJ127" s="895"/>
      <c r="DK127" s="895"/>
      <c r="DL127" s="895" t="s">
        <v>450</v>
      </c>
      <c r="DM127" s="895"/>
      <c r="DN127" s="895"/>
      <c r="DO127" s="895"/>
      <c r="DP127" s="895"/>
      <c r="DQ127" s="895" t="s">
        <v>489</v>
      </c>
      <c r="DR127" s="895"/>
      <c r="DS127" s="895"/>
      <c r="DT127" s="895"/>
      <c r="DU127" s="895"/>
      <c r="DV127" s="872" t="s">
        <v>251</v>
      </c>
      <c r="DW127" s="872"/>
      <c r="DX127" s="872"/>
      <c r="DY127" s="872"/>
      <c r="DZ127" s="873"/>
    </row>
    <row r="128" spans="1:130" s="246" customFormat="1" ht="26.25" customHeight="1" thickBot="1" x14ac:dyDescent="0.2">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3741168</v>
      </c>
      <c r="AB128" s="879"/>
      <c r="AC128" s="879"/>
      <c r="AD128" s="879"/>
      <c r="AE128" s="880"/>
      <c r="AF128" s="881">
        <v>3622018</v>
      </c>
      <c r="AG128" s="879"/>
      <c r="AH128" s="879"/>
      <c r="AI128" s="879"/>
      <c r="AJ128" s="880"/>
      <c r="AK128" s="881">
        <v>3537503</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505</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506</v>
      </c>
      <c r="CQ128" s="806"/>
      <c r="CR128" s="806"/>
      <c r="CS128" s="806"/>
      <c r="CT128" s="806"/>
      <c r="CU128" s="806"/>
      <c r="CV128" s="806"/>
      <c r="CW128" s="806"/>
      <c r="CX128" s="806"/>
      <c r="CY128" s="806"/>
      <c r="CZ128" s="806"/>
      <c r="DA128" s="806"/>
      <c r="DB128" s="806"/>
      <c r="DC128" s="806"/>
      <c r="DD128" s="806"/>
      <c r="DE128" s="806"/>
      <c r="DF128" s="807"/>
      <c r="DG128" s="868" t="s">
        <v>450</v>
      </c>
      <c r="DH128" s="869"/>
      <c r="DI128" s="869"/>
      <c r="DJ128" s="869"/>
      <c r="DK128" s="869"/>
      <c r="DL128" s="869" t="s">
        <v>251</v>
      </c>
      <c r="DM128" s="869"/>
      <c r="DN128" s="869"/>
      <c r="DO128" s="869"/>
      <c r="DP128" s="869"/>
      <c r="DQ128" s="869" t="s">
        <v>450</v>
      </c>
      <c r="DR128" s="869"/>
      <c r="DS128" s="869"/>
      <c r="DT128" s="869"/>
      <c r="DU128" s="869"/>
      <c r="DV128" s="870" t="s">
        <v>450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86592996</v>
      </c>
      <c r="AB129" s="858"/>
      <c r="AC129" s="858"/>
      <c r="AD129" s="858"/>
      <c r="AE129" s="859"/>
      <c r="AF129" s="860">
        <v>87296803</v>
      </c>
      <c r="AG129" s="858"/>
      <c r="AH129" s="858"/>
      <c r="AI129" s="858"/>
      <c r="AJ129" s="859"/>
      <c r="AK129" s="860">
        <v>88211966</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251</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14646088</v>
      </c>
      <c r="AB130" s="858"/>
      <c r="AC130" s="858"/>
      <c r="AD130" s="858"/>
      <c r="AE130" s="859"/>
      <c r="AF130" s="860">
        <v>15449959</v>
      </c>
      <c r="AG130" s="858"/>
      <c r="AH130" s="858"/>
      <c r="AI130" s="858"/>
      <c r="AJ130" s="859"/>
      <c r="AK130" s="860">
        <v>15526306</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2.1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71946908</v>
      </c>
      <c r="AB131" s="841"/>
      <c r="AC131" s="841"/>
      <c r="AD131" s="841"/>
      <c r="AE131" s="842"/>
      <c r="AF131" s="843">
        <v>71846844</v>
      </c>
      <c r="AG131" s="841"/>
      <c r="AH131" s="841"/>
      <c r="AI131" s="841"/>
      <c r="AJ131" s="842"/>
      <c r="AK131" s="843">
        <v>72685660</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v>44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1.443617285</v>
      </c>
      <c r="AB132" s="821"/>
      <c r="AC132" s="821"/>
      <c r="AD132" s="821"/>
      <c r="AE132" s="822"/>
      <c r="AF132" s="823">
        <v>2.4701655649999998</v>
      </c>
      <c r="AG132" s="821"/>
      <c r="AH132" s="821"/>
      <c r="AI132" s="821"/>
      <c r="AJ132" s="822"/>
      <c r="AK132" s="823">
        <v>2.5265327439999998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2.1</v>
      </c>
      <c r="AB133" s="800"/>
      <c r="AC133" s="800"/>
      <c r="AD133" s="800"/>
      <c r="AE133" s="801"/>
      <c r="AF133" s="799">
        <v>2</v>
      </c>
      <c r="AG133" s="800"/>
      <c r="AH133" s="800"/>
      <c r="AI133" s="800"/>
      <c r="AJ133" s="801"/>
      <c r="AK133" s="799">
        <v>2.1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R+xCOMskWpa4dnZFjhciXR7HzilCeF0d80CxDmd9s6bMMd8zGiNDCJT/8an/qB2sIjMvqolR/gifJpJEhltAg==" saltValue="7GmB3gDkSGLyP54HV9si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4eH3t01IukgN6/pXywpUEDtUtohGnNOkaektLFyjuziyWn7fG+XkFWi9u3iSBlsDHhN43KEXTfwdJNDy0TTw==" saltValue="ojydxtukQMbkQbEzzdnR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xIiSVr8zWKEs6rS/KHreYjPBCwH/HDQc47Z1V9SNxvTzpCFvYUk5mcfynvHX9gBuVGgEzPYAYsmAw9X3ZkAg==" saltValue="/9pt2/c3NdECt6UpRj5LZ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23461795</v>
      </c>
      <c r="AP9" s="312">
        <v>62064</v>
      </c>
      <c r="AQ9" s="313">
        <v>57923</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665399</v>
      </c>
      <c r="AP10" s="315">
        <v>1760</v>
      </c>
      <c r="AQ10" s="316">
        <v>2689</v>
      </c>
      <c r="AR10" s="317">
        <v>-34.5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181321</v>
      </c>
      <c r="AP11" s="315">
        <v>480</v>
      </c>
      <c r="AQ11" s="316">
        <v>1561</v>
      </c>
      <c r="AR11" s="317">
        <v>-69.3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539</v>
      </c>
      <c r="AR12" s="317" t="s">
        <v>529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v>13</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748855</v>
      </c>
      <c r="AP14" s="315">
        <v>1981</v>
      </c>
      <c r="AQ14" s="316">
        <v>1886</v>
      </c>
      <c r="AR14" s="317">
        <v>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391832</v>
      </c>
      <c r="AP15" s="315">
        <v>1037</v>
      </c>
      <c r="AQ15" s="316">
        <v>1251</v>
      </c>
      <c r="AR15" s="317">
        <v>-17.100000000000001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-1396488</v>
      </c>
      <c r="AP16" s="315">
        <v>-3694</v>
      </c>
      <c r="AQ16" s="316">
        <v>-4255</v>
      </c>
      <c r="AR16" s="317">
        <v>-13.2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24052714</v>
      </c>
      <c r="AP17" s="315">
        <v>63627</v>
      </c>
      <c r="AQ17" s="316">
        <v>61607</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6.68</v>
      </c>
      <c r="AP21" s="328">
        <v>6.25</v>
      </c>
      <c r="AQ21" s="329">
        <v>0.43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100</v>
      </c>
      <c r="AP22" s="333">
        <v>100</v>
      </c>
      <c r="AQ22" s="334">
        <v>0</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15713182</v>
      </c>
      <c r="AP32" s="342">
        <v>41567</v>
      </c>
      <c r="AQ32" s="343">
        <v>37305</v>
      </c>
      <c r="AR32" s="344">
        <v>11.4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v>4</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89</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4933635</v>
      </c>
      <c r="AP35" s="342">
        <v>13051</v>
      </c>
      <c r="AQ35" s="343">
        <v>9317</v>
      </c>
      <c r="AR35" s="344">
        <v>40.1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96111</v>
      </c>
      <c r="AP36" s="342">
        <v>254</v>
      </c>
      <c r="AQ36" s="343">
        <v>337</v>
      </c>
      <c r="AR36" s="344">
        <v>-24.6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v>157308</v>
      </c>
      <c r="AP37" s="342">
        <v>416</v>
      </c>
      <c r="AQ37" s="343">
        <v>969</v>
      </c>
      <c r="AR37" s="344">
        <v>-57.1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1</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-3537503</v>
      </c>
      <c r="AP39" s="342">
        <v>-9358</v>
      </c>
      <c r="AQ39" s="343">
        <v>-8362</v>
      </c>
      <c r="AR39" s="344">
        <v>11.9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-15526306</v>
      </c>
      <c r="AP40" s="342">
        <v>-41072</v>
      </c>
      <c r="AQ40" s="343">
        <v>-29125</v>
      </c>
      <c r="AR40" s="344">
        <v>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304</v>
      </c>
      <c r="AL41" s="1221"/>
      <c r="AM41" s="1221"/>
      <c r="AN41" s="1222"/>
      <c r="AO41" s="342">
        <v>1836427</v>
      </c>
      <c r="AP41" s="342">
        <v>4858</v>
      </c>
      <c r="AQ41" s="343">
        <v>10534</v>
      </c>
      <c r="AR41" s="344">
        <v>-53.9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44453181</v>
      </c>
      <c r="AN51" s="364">
        <v>115635</v>
      </c>
      <c r="AO51" s="365">
        <v>34.1</v>
      </c>
      <c r="AP51" s="366">
        <v>51613</v>
      </c>
      <c r="AQ51" s="367">
        <v>8.3000000000000007</v>
      </c>
      <c r="AR51" s="368">
        <v>25.8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24408834</v>
      </c>
      <c r="AN52" s="372">
        <v>63494</v>
      </c>
      <c r="AO52" s="373">
        <v>41.6</v>
      </c>
      <c r="AP52" s="374">
        <v>25872</v>
      </c>
      <c r="AQ52" s="375">
        <v>10.8</v>
      </c>
      <c r="AR52" s="376">
        <v>30.8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34735632</v>
      </c>
      <c r="AN53" s="364">
        <v>90572</v>
      </c>
      <c r="AO53" s="365">
        <v>-21.7</v>
      </c>
      <c r="AP53" s="366">
        <v>50880</v>
      </c>
      <c r="AQ53" s="367">
        <v>-1.4</v>
      </c>
      <c r="AR53" s="368">
        <v>-20.3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25166738</v>
      </c>
      <c r="AN54" s="372">
        <v>65622</v>
      </c>
      <c r="AO54" s="373">
        <v>3.4</v>
      </c>
      <c r="AP54" s="374">
        <v>27819</v>
      </c>
      <c r="AQ54" s="375">
        <v>7.5</v>
      </c>
      <c r="AR54" s="376">
        <v>-4.0999999999999996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23913515</v>
      </c>
      <c r="AN55" s="364">
        <v>62601</v>
      </c>
      <c r="AO55" s="365">
        <v>-30.9</v>
      </c>
      <c r="AP55" s="366">
        <v>46395</v>
      </c>
      <c r="AQ55" s="367">
        <v>-8.8000000000000007</v>
      </c>
      <c r="AR55" s="368">
        <v>-22.1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16579468</v>
      </c>
      <c r="AN56" s="372">
        <v>43402</v>
      </c>
      <c r="AO56" s="373">
        <v>-33.9</v>
      </c>
      <c r="AP56" s="374">
        <v>26304</v>
      </c>
      <c r="AQ56" s="375">
        <v>-5.4</v>
      </c>
      <c r="AR56" s="376">
        <v>-28.5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20535264</v>
      </c>
      <c r="AN57" s="364">
        <v>53975</v>
      </c>
      <c r="AO57" s="365">
        <v>-13.8</v>
      </c>
      <c r="AP57" s="366">
        <v>48088</v>
      </c>
      <c r="AQ57" s="367">
        <v>3.6</v>
      </c>
      <c r="AR57" s="368">
        <v>-17.399999999999999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12679914</v>
      </c>
      <c r="AN58" s="372">
        <v>33328</v>
      </c>
      <c r="AO58" s="373">
        <v>-23.2</v>
      </c>
      <c r="AP58" s="374">
        <v>25183</v>
      </c>
      <c r="AQ58" s="375">
        <v>-4.3</v>
      </c>
      <c r="AR58" s="376">
        <v>-18.899999999999999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16342422</v>
      </c>
      <c r="AN59" s="364">
        <v>43231</v>
      </c>
      <c r="AO59" s="365">
        <v>-19.899999999999999</v>
      </c>
      <c r="AP59" s="366">
        <v>46457</v>
      </c>
      <c r="AQ59" s="367">
        <v>-3.4</v>
      </c>
      <c r="AR59" s="368">
        <v>-16.5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7957576</v>
      </c>
      <c r="AN60" s="372">
        <v>21050</v>
      </c>
      <c r="AO60" s="373">
        <v>-36.799999999999997</v>
      </c>
      <c r="AP60" s="374">
        <v>24020</v>
      </c>
      <c r="AQ60" s="375">
        <v>-4.5999999999999996</v>
      </c>
      <c r="AR60" s="376">
        <v>-32.200000000000003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27996003</v>
      </c>
      <c r="AN61" s="379">
        <v>73203</v>
      </c>
      <c r="AO61" s="380">
        <v>-10.4</v>
      </c>
      <c r="AP61" s="381">
        <v>48687</v>
      </c>
      <c r="AQ61" s="382">
        <v>-0.3</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17358506</v>
      </c>
      <c r="AN62" s="372">
        <v>45379</v>
      </c>
      <c r="AO62" s="373">
        <v>-9.8000000000000007</v>
      </c>
      <c r="AP62" s="374">
        <v>25840</v>
      </c>
      <c r="AQ62" s="375">
        <v>0.8</v>
      </c>
      <c r="AR62" s="376">
        <v>-10.6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vMd3ZE91Fpc2UIVpW1JrT4wYUXyZUHvsmTchGvOklcIRJyDi9wxtdELxwRQ//QGIrB/0cPzdmy8WqGubsHJew==" saltValue="dWvxDIb7K3WL009iq0Cu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JgdOPM6itTLBEHpXw2VeNQu/CR3eCG/Ig28YgtniAL3auiHYxQsmgrkYL+/j/kt9jTg/cDDNhj3g+6zUQDSSg==" saltValue="8UCgvcoDkA9IngmcNIERo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klp7Zfgu792hcuFQFFmu5hUAtXGEAYBxqs7W0e4sDEb7swDcEQf8FesQbz5C4GvWXpkVONcCv5ysfroXjC7iw==" saltValue="Nt9FW1a6RH5VVPKqazWXM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17.75</v>
      </c>
      <c r="G47" s="12">
        <v>18.37</v>
      </c>
      <c r="H47" s="12">
        <v>18.420000000000002</v>
      </c>
      <c r="I47" s="12">
        <v>17.47</v>
      </c>
      <c r="J47" s="13">
        <v>17.170000000000002</v>
      </c>
    </row>
    <row r="48" spans="2:10" ht="57.75" customHeight="1" x14ac:dyDescent="0.15">
      <c r="B48" s="14"/>
      <c r="C48" s="1234" t="s">
        <v>4</v>
      </c>
      <c r="D48" s="1234"/>
      <c r="E48" s="1235"/>
      <c r="F48" s="15">
        <v>2.0299999999999998</v>
      </c>
      <c r="G48" s="16">
        <v>2.4700000000000002</v>
      </c>
      <c r="H48" s="16">
        <v>2.29</v>
      </c>
      <c r="I48" s="16">
        <v>2.0299999999999998</v>
      </c>
      <c r="J48" s="17">
        <v>2.5099999999999998</v>
      </c>
    </row>
    <row r="49" spans="2:10" ht="57.75" customHeight="1" thickBot="1" x14ac:dyDescent="0.2">
      <c r="B49" s="18"/>
      <c r="C49" s="1236" t="s">
        <v>5</v>
      </c>
      <c r="D49" s="1236"/>
      <c r="E49" s="1237"/>
      <c r="F49" s="19" t="s">
        <v>576</v>
      </c>
      <c r="G49" s="20" t="s">
        <v>577</v>
      </c>
      <c r="H49" s="20" t="s">
        <v>578</v>
      </c>
      <c r="I49" s="20" t="s">
        <v>579</v>
      </c>
      <c r="J49" s="21" t="s">
        <v>580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hUc6x7zaROq3hBGclY+j+tziUL0kI7QsZ2K956V3gn3nDsRxF2lUC87lgoylFPSxqSv5YVRxrpugTvaaV3MKg==" saltValue="4B13/hG0oO0zfeMnLEGus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581</v>
      </c>
      <c r="D34" s="1244"/>
      <c r="E34" s="1245"/>
      <c r="F34" s="32">
        <v>9.19</v>
      </c>
      <c r="G34" s="33">
        <v>10.66</v>
      </c>
      <c r="H34" s="33">
        <v>12.42</v>
      </c>
      <c r="I34" s="33">
        <v>13.54</v>
      </c>
      <c r="J34" s="34">
        <v>14.3</v>
      </c>
      <c r="K34" s="22"/>
      <c r="L34" s="22"/>
      <c r="M34" s="22"/>
      <c r="N34" s="22"/>
      <c r="O34" s="22"/>
      <c r="P34" s="22"/>
    </row>
    <row r="35" spans="1:16" ht="39" customHeight="1" x14ac:dyDescent="0.15">
      <c r="A35" s="22"/>
      <c r="B35" s="35"/>
      <c r="C35" s="1238" t="s">
        <v>582</v>
      </c>
      <c r="D35" s="1239"/>
      <c r="E35" s="1240"/>
      <c r="F35" s="36">
        <v>7.26</v>
      </c>
      <c r="G35" s="37">
        <v>7.33</v>
      </c>
      <c r="H35" s="37">
        <v>7.32</v>
      </c>
      <c r="I35" s="37">
        <v>6.91</v>
      </c>
      <c r="J35" s="38">
        <v>6.52</v>
      </c>
      <c r="K35" s="22"/>
      <c r="L35" s="22"/>
      <c r="M35" s="22"/>
      <c r="N35" s="22"/>
      <c r="O35" s="22"/>
      <c r="P35" s="22"/>
    </row>
    <row r="36" spans="1:16" ht="39" customHeight="1" x14ac:dyDescent="0.15">
      <c r="A36" s="22"/>
      <c r="B36" s="35"/>
      <c r="C36" s="1238" t="s">
        <v>583</v>
      </c>
      <c r="D36" s="1239"/>
      <c r="E36" s="1240"/>
      <c r="F36" s="36">
        <v>2.0299999999999998</v>
      </c>
      <c r="G36" s="37">
        <v>2.46</v>
      </c>
      <c r="H36" s="37">
        <v>2.2799999999999998</v>
      </c>
      <c r="I36" s="37">
        <v>2.02</v>
      </c>
      <c r="J36" s="38">
        <v>2.5099999999999998</v>
      </c>
      <c r="K36" s="22"/>
      <c r="L36" s="22"/>
      <c r="M36" s="22"/>
      <c r="N36" s="22"/>
      <c r="O36" s="22"/>
      <c r="P36" s="22"/>
    </row>
    <row r="37" spans="1:16" ht="39" customHeight="1" x14ac:dyDescent="0.15">
      <c r="A37" s="22"/>
      <c r="B37" s="35"/>
      <c r="C37" s="1238" t="s">
        <v>584</v>
      </c>
      <c r="D37" s="1239"/>
      <c r="E37" s="1240"/>
      <c r="F37" s="36">
        <v>1.18</v>
      </c>
      <c r="G37" s="37">
        <v>1.66</v>
      </c>
      <c r="H37" s="37">
        <v>1.67</v>
      </c>
      <c r="I37" s="37">
        <v>1.61</v>
      </c>
      <c r="J37" s="38">
        <v>1.71</v>
      </c>
      <c r="K37" s="22"/>
      <c r="L37" s="22"/>
      <c r="M37" s="22"/>
      <c r="N37" s="22"/>
      <c r="O37" s="22"/>
      <c r="P37" s="22"/>
    </row>
    <row r="38" spans="1:16" ht="39" customHeight="1" x14ac:dyDescent="0.15">
      <c r="A38" s="22"/>
      <c r="B38" s="35"/>
      <c r="C38" s="1238" t="s">
        <v>585</v>
      </c>
      <c r="D38" s="1239"/>
      <c r="E38" s="1240"/>
      <c r="F38" s="36">
        <v>0.17</v>
      </c>
      <c r="G38" s="37">
        <v>0.4</v>
      </c>
      <c r="H38" s="37">
        <v>1.04</v>
      </c>
      <c r="I38" s="37">
        <v>0.59</v>
      </c>
      <c r="J38" s="38">
        <v>0.94</v>
      </c>
      <c r="K38" s="22"/>
      <c r="L38" s="22"/>
      <c r="M38" s="22"/>
      <c r="N38" s="22"/>
      <c r="O38" s="22"/>
      <c r="P38" s="22"/>
    </row>
    <row r="39" spans="1:16" ht="39" customHeight="1" x14ac:dyDescent="0.15">
      <c r="A39" s="22"/>
      <c r="B39" s="35"/>
      <c r="C39" s="1238" t="s">
        <v>586</v>
      </c>
      <c r="D39" s="1239"/>
      <c r="E39" s="1240"/>
      <c r="F39" s="36">
        <v>1.0900000000000001</v>
      </c>
      <c r="G39" s="37">
        <v>0.21</v>
      </c>
      <c r="H39" s="37">
        <v>0.12</v>
      </c>
      <c r="I39" s="37">
        <v>1.1299999999999999</v>
      </c>
      <c r="J39" s="38">
        <v>0.74</v>
      </c>
      <c r="K39" s="22"/>
      <c r="L39" s="22"/>
      <c r="M39" s="22"/>
      <c r="N39" s="22"/>
      <c r="O39" s="22"/>
      <c r="P39" s="22"/>
    </row>
    <row r="40" spans="1:16" ht="39" customHeight="1" x14ac:dyDescent="0.15">
      <c r="A40" s="22"/>
      <c r="B40" s="35"/>
      <c r="C40" s="1238" t="s">
        <v>587</v>
      </c>
      <c r="D40" s="1239"/>
      <c r="E40" s="1240"/>
      <c r="F40" s="36">
        <v>0.01</v>
      </c>
      <c r="G40" s="37">
        <v>0.01</v>
      </c>
      <c r="H40" s="37">
        <v>0.02</v>
      </c>
      <c r="I40" s="37">
        <v>0.04</v>
      </c>
      <c r="J40" s="38">
        <v>0.05</v>
      </c>
      <c r="K40" s="22"/>
      <c r="L40" s="22"/>
      <c r="M40" s="22"/>
      <c r="N40" s="22"/>
      <c r="O40" s="22"/>
      <c r="P40" s="22"/>
    </row>
    <row r="41" spans="1:16" ht="39" customHeight="1" x14ac:dyDescent="0.15">
      <c r="A41" s="22"/>
      <c r="B41" s="35"/>
      <c r="C41" s="1238" t="s">
        <v>588</v>
      </c>
      <c r="D41" s="1239"/>
      <c r="E41" s="1240"/>
      <c r="F41" s="36">
        <v>0</v>
      </c>
      <c r="G41" s="37">
        <v>0</v>
      </c>
      <c r="H41" s="37">
        <v>0</v>
      </c>
      <c r="I41" s="37">
        <v>0</v>
      </c>
      <c r="J41" s="38">
        <v>0.02</v>
      </c>
      <c r="K41" s="22"/>
      <c r="L41" s="22"/>
      <c r="M41" s="22"/>
      <c r="N41" s="22"/>
      <c r="O41" s="22"/>
      <c r="P41" s="22"/>
    </row>
    <row r="42" spans="1:16" ht="39" customHeight="1" x14ac:dyDescent="0.15">
      <c r="A42" s="22"/>
      <c r="B42" s="39"/>
      <c r="C42" s="1238" t="s">
        <v>589</v>
      </c>
      <c r="D42" s="1239"/>
      <c r="E42" s="1240"/>
      <c r="F42" s="36" t="s">
        <v>529</v>
      </c>
      <c r="G42" s="37" t="s">
        <v>529</v>
      </c>
      <c r="H42" s="37" t="s">
        <v>529</v>
      </c>
      <c r="I42" s="37" t="s">
        <v>529</v>
      </c>
      <c r="J42" s="38" t="s">
        <v>529</v>
      </c>
      <c r="K42" s="22"/>
      <c r="L42" s="22"/>
      <c r="M42" s="22"/>
      <c r="N42" s="22"/>
      <c r="O42" s="22"/>
      <c r="P42" s="22"/>
    </row>
    <row r="43" spans="1:16" ht="39" customHeight="1" thickBot="1" x14ac:dyDescent="0.2">
      <c r="A43" s="22"/>
      <c r="B43" s="40"/>
      <c r="C43" s="1241" t="s">
        <v>590</v>
      </c>
      <c r="D43" s="1242"/>
      <c r="E43" s="1243"/>
      <c r="F43" s="41">
        <v>5.59</v>
      </c>
      <c r="G43" s="42">
        <v>5.77</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wOdMpDdYaeiwIs3b6hx2M/l3QOvIw/75MCUvy4h3V4MElmYiDrTBiW8P8yTN6oyFWyd14Rm0Ea+VXrY7pAMw==" saltValue="N2CB9+s9Wd17dAlAVIFG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16370</v>
      </c>
      <c r="L45" s="60">
        <v>14313</v>
      </c>
      <c r="M45" s="60">
        <v>13894</v>
      </c>
      <c r="N45" s="60">
        <v>15629</v>
      </c>
      <c r="O45" s="61">
        <v>15713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x14ac:dyDescent="0.15">
      <c r="A48" s="48"/>
      <c r="B48" s="1266"/>
      <c r="C48" s="1267"/>
      <c r="D48" s="62"/>
      <c r="E48" s="1248" t="s">
        <v>15</v>
      </c>
      <c r="F48" s="1248"/>
      <c r="G48" s="1248"/>
      <c r="H48" s="1248"/>
      <c r="I48" s="1248"/>
      <c r="J48" s="1249"/>
      <c r="K48" s="63">
        <v>5754</v>
      </c>
      <c r="L48" s="64">
        <v>5839</v>
      </c>
      <c r="M48" s="64">
        <v>5292</v>
      </c>
      <c r="N48" s="64">
        <v>5005</v>
      </c>
      <c r="O48" s="65">
        <v>4934</v>
      </c>
      <c r="P48" s="48"/>
      <c r="Q48" s="48"/>
      <c r="R48" s="48"/>
      <c r="S48" s="48"/>
      <c r="T48" s="48"/>
      <c r="U48" s="48"/>
    </row>
    <row r="49" spans="1:21" ht="30.75" customHeight="1" x14ac:dyDescent="0.15">
      <c r="A49" s="48"/>
      <c r="B49" s="1266"/>
      <c r="C49" s="1267"/>
      <c r="D49" s="62"/>
      <c r="E49" s="1248" t="s">
        <v>16</v>
      </c>
      <c r="F49" s="1248"/>
      <c r="G49" s="1248"/>
      <c r="H49" s="1248"/>
      <c r="I49" s="1248"/>
      <c r="J49" s="1249"/>
      <c r="K49" s="63">
        <v>50</v>
      </c>
      <c r="L49" s="64">
        <v>51</v>
      </c>
      <c r="M49" s="64">
        <v>50</v>
      </c>
      <c r="N49" s="64">
        <v>51</v>
      </c>
      <c r="O49" s="65">
        <v>96</v>
      </c>
      <c r="P49" s="48"/>
      <c r="Q49" s="48"/>
      <c r="R49" s="48"/>
      <c r="S49" s="48"/>
      <c r="T49" s="48"/>
      <c r="U49" s="48"/>
    </row>
    <row r="50" spans="1:21" ht="30.75" customHeight="1" x14ac:dyDescent="0.15">
      <c r="A50" s="48"/>
      <c r="B50" s="1266"/>
      <c r="C50" s="1267"/>
      <c r="D50" s="62"/>
      <c r="E50" s="1248" t="s">
        <v>17</v>
      </c>
      <c r="F50" s="1248"/>
      <c r="G50" s="1248"/>
      <c r="H50" s="1248"/>
      <c r="I50" s="1248"/>
      <c r="J50" s="1249"/>
      <c r="K50" s="63">
        <v>285</v>
      </c>
      <c r="L50" s="64">
        <v>294</v>
      </c>
      <c r="M50" s="64">
        <v>190</v>
      </c>
      <c r="N50" s="64">
        <v>162</v>
      </c>
      <c r="O50" s="65">
        <v>157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20493</v>
      </c>
      <c r="L52" s="64">
        <v>18822</v>
      </c>
      <c r="M52" s="64">
        <v>18388</v>
      </c>
      <c r="N52" s="64">
        <v>19072</v>
      </c>
      <c r="O52" s="65">
        <v>19064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1966</v>
      </c>
      <c r="L53" s="69">
        <v>1675</v>
      </c>
      <c r="M53" s="69">
        <v>1038</v>
      </c>
      <c r="N53" s="69">
        <v>1775</v>
      </c>
      <c r="O53" s="70">
        <v>1836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591</v>
      </c>
      <c r="L56" s="80" t="s">
        <v>592</v>
      </c>
      <c r="M56" s="80" t="s">
        <v>593</v>
      </c>
      <c r="N56" s="80" t="s">
        <v>594</v>
      </c>
      <c r="O56" s="81" t="s">
        <v>595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529</v>
      </c>
      <c r="L57" s="83" t="s">
        <v>529</v>
      </c>
      <c r="M57" s="83" t="s">
        <v>529</v>
      </c>
      <c r="N57" s="83" t="s">
        <v>529</v>
      </c>
      <c r="O57" s="84" t="s">
        <v>529</v>
      </c>
    </row>
    <row r="58" spans="1:21" ht="31.5" customHeight="1" thickBot="1" x14ac:dyDescent="0.2">
      <c r="B58" s="1256"/>
      <c r="C58" s="1257"/>
      <c r="D58" s="1261" t="s">
        <v>27</v>
      </c>
      <c r="E58" s="1262"/>
      <c r="F58" s="1262"/>
      <c r="G58" s="1262"/>
      <c r="H58" s="1262"/>
      <c r="I58" s="1262"/>
      <c r="J58" s="1263"/>
      <c r="K58" s="85" t="s">
        <v>529</v>
      </c>
      <c r="L58" s="86" t="s">
        <v>529</v>
      </c>
      <c r="M58" s="86" t="s">
        <v>529</v>
      </c>
      <c r="N58" s="86" t="s">
        <v>529</v>
      </c>
      <c r="O58" s="87" t="s">
        <v>529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aD2U6L0P3U7M3E7HvAnWMXW3mKL/MBATgRZgxgJWafAatSkV7rwvqhUrWqfX57Xkff6FMMfK6VmsxEEiZbCQ==" saltValue="4jQgqA368GspJVJdd5De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140882</v>
      </c>
      <c r="J41" s="103">
        <v>150598</v>
      </c>
      <c r="K41" s="103">
        <v>161827</v>
      </c>
      <c r="L41" s="103">
        <v>162233</v>
      </c>
      <c r="M41" s="104">
        <v>158797</v>
      </c>
    </row>
    <row r="42" spans="2:13" ht="27.75" customHeight="1" x14ac:dyDescent="0.15">
      <c r="B42" s="1274"/>
      <c r="C42" s="1275"/>
      <c r="D42" s="105"/>
      <c r="E42" s="1278" t="s">
        <v>32</v>
      </c>
      <c r="F42" s="1278"/>
      <c r="G42" s="1278"/>
      <c r="H42" s="1279"/>
      <c r="I42" s="106">
        <v>3988</v>
      </c>
      <c r="J42" s="107">
        <v>3815</v>
      </c>
      <c r="K42" s="107">
        <v>4369</v>
      </c>
      <c r="L42" s="107">
        <v>4632</v>
      </c>
      <c r="M42" s="108">
        <v>4411</v>
      </c>
    </row>
    <row r="43" spans="2:13" ht="27.75" customHeight="1" x14ac:dyDescent="0.15">
      <c r="B43" s="1274"/>
      <c r="C43" s="1275"/>
      <c r="D43" s="105"/>
      <c r="E43" s="1278" t="s">
        <v>33</v>
      </c>
      <c r="F43" s="1278"/>
      <c r="G43" s="1278"/>
      <c r="H43" s="1279"/>
      <c r="I43" s="106">
        <v>68361</v>
      </c>
      <c r="J43" s="107">
        <v>66500</v>
      </c>
      <c r="K43" s="107">
        <v>58304</v>
      </c>
      <c r="L43" s="107">
        <v>55512</v>
      </c>
      <c r="M43" s="108">
        <v>52015</v>
      </c>
    </row>
    <row r="44" spans="2:13" ht="27.75" customHeight="1" x14ac:dyDescent="0.15">
      <c r="B44" s="1274"/>
      <c r="C44" s="1275"/>
      <c r="D44" s="105"/>
      <c r="E44" s="1278" t="s">
        <v>34</v>
      </c>
      <c r="F44" s="1278"/>
      <c r="G44" s="1278"/>
      <c r="H44" s="1279"/>
      <c r="I44" s="106">
        <v>301</v>
      </c>
      <c r="J44" s="107">
        <v>282</v>
      </c>
      <c r="K44" s="107">
        <v>739</v>
      </c>
      <c r="L44" s="107">
        <v>4895</v>
      </c>
      <c r="M44" s="108">
        <v>10935</v>
      </c>
    </row>
    <row r="45" spans="2:13" ht="27.75" customHeight="1" x14ac:dyDescent="0.15">
      <c r="B45" s="1274"/>
      <c r="C45" s="1275"/>
      <c r="D45" s="105"/>
      <c r="E45" s="1278" t="s">
        <v>35</v>
      </c>
      <c r="F45" s="1278"/>
      <c r="G45" s="1278"/>
      <c r="H45" s="1279"/>
      <c r="I45" s="106">
        <v>22278</v>
      </c>
      <c r="J45" s="107">
        <v>21584</v>
      </c>
      <c r="K45" s="107">
        <v>22502</v>
      </c>
      <c r="L45" s="107">
        <v>22796</v>
      </c>
      <c r="M45" s="108">
        <v>22262</v>
      </c>
    </row>
    <row r="46" spans="2:13" ht="27.75" customHeight="1" x14ac:dyDescent="0.15">
      <c r="B46" s="1274"/>
      <c r="C46" s="1275"/>
      <c r="D46" s="109"/>
      <c r="E46" s="1278" t="s">
        <v>36</v>
      </c>
      <c r="F46" s="1278"/>
      <c r="G46" s="1278"/>
      <c r="H46" s="1279"/>
      <c r="I46" s="106">
        <v>2160</v>
      </c>
      <c r="J46" s="107">
        <v>2053</v>
      </c>
      <c r="K46" s="107">
        <v>817</v>
      </c>
      <c r="L46" s="107">
        <v>907</v>
      </c>
      <c r="M46" s="108">
        <v>1467</v>
      </c>
    </row>
    <row r="47" spans="2:13" ht="27.75" customHeight="1" x14ac:dyDescent="0.15">
      <c r="B47" s="1274"/>
      <c r="C47" s="1275"/>
      <c r="D47" s="110"/>
      <c r="E47" s="1288" t="s">
        <v>37</v>
      </c>
      <c r="F47" s="1289"/>
      <c r="G47" s="1289"/>
      <c r="H47" s="1290"/>
      <c r="I47" s="106" t="s">
        <v>529</v>
      </c>
      <c r="J47" s="107" t="s">
        <v>529</v>
      </c>
      <c r="K47" s="107" t="s">
        <v>529</v>
      </c>
      <c r="L47" s="107" t="s">
        <v>529</v>
      </c>
      <c r="M47" s="108" t="s">
        <v>529</v>
      </c>
    </row>
    <row r="48" spans="2:13" ht="27.75" customHeight="1" x14ac:dyDescent="0.15">
      <c r="B48" s="1274"/>
      <c r="C48" s="1275"/>
      <c r="D48" s="105"/>
      <c r="E48" s="1278" t="s">
        <v>38</v>
      </c>
      <c r="F48" s="1278"/>
      <c r="G48" s="1278"/>
      <c r="H48" s="1279"/>
      <c r="I48" s="106" t="s">
        <v>529</v>
      </c>
      <c r="J48" s="107" t="s">
        <v>529</v>
      </c>
      <c r="K48" s="107" t="s">
        <v>529</v>
      </c>
      <c r="L48" s="107" t="s">
        <v>529</v>
      </c>
      <c r="M48" s="108" t="s">
        <v>529</v>
      </c>
    </row>
    <row r="49" spans="2:13" ht="27.75" customHeight="1" x14ac:dyDescent="0.15">
      <c r="B49" s="1276"/>
      <c r="C49" s="1277"/>
      <c r="D49" s="105"/>
      <c r="E49" s="1278" t="s">
        <v>39</v>
      </c>
      <c r="F49" s="1278"/>
      <c r="G49" s="1278"/>
      <c r="H49" s="1279"/>
      <c r="I49" s="106" t="s">
        <v>529</v>
      </c>
      <c r="J49" s="107" t="s">
        <v>529</v>
      </c>
      <c r="K49" s="107" t="s">
        <v>529</v>
      </c>
      <c r="L49" s="107" t="s">
        <v>529</v>
      </c>
      <c r="M49" s="108" t="s">
        <v>529</v>
      </c>
    </row>
    <row r="50" spans="2:13" ht="27.75" customHeight="1" x14ac:dyDescent="0.15">
      <c r="B50" s="1272" t="s">
        <v>40</v>
      </c>
      <c r="C50" s="1273"/>
      <c r="D50" s="111"/>
      <c r="E50" s="1278" t="s">
        <v>41</v>
      </c>
      <c r="F50" s="1278"/>
      <c r="G50" s="1278"/>
      <c r="H50" s="1279"/>
      <c r="I50" s="106">
        <v>32928</v>
      </c>
      <c r="J50" s="107">
        <v>31961</v>
      </c>
      <c r="K50" s="107">
        <v>31502</v>
      </c>
      <c r="L50" s="107">
        <v>26172</v>
      </c>
      <c r="M50" s="108">
        <v>26492</v>
      </c>
    </row>
    <row r="51" spans="2:13" ht="27.75" customHeight="1" x14ac:dyDescent="0.15">
      <c r="B51" s="1274"/>
      <c r="C51" s="1275"/>
      <c r="D51" s="105"/>
      <c r="E51" s="1278" t="s">
        <v>42</v>
      </c>
      <c r="F51" s="1278"/>
      <c r="G51" s="1278"/>
      <c r="H51" s="1279"/>
      <c r="I51" s="106">
        <v>23548</v>
      </c>
      <c r="J51" s="107">
        <v>23209</v>
      </c>
      <c r="K51" s="107">
        <v>25659</v>
      </c>
      <c r="L51" s="107">
        <v>27798</v>
      </c>
      <c r="M51" s="108">
        <v>28837</v>
      </c>
    </row>
    <row r="52" spans="2:13" ht="27.75" customHeight="1" x14ac:dyDescent="0.15">
      <c r="B52" s="1276"/>
      <c r="C52" s="1277"/>
      <c r="D52" s="105"/>
      <c r="E52" s="1278" t="s">
        <v>43</v>
      </c>
      <c r="F52" s="1278"/>
      <c r="G52" s="1278"/>
      <c r="H52" s="1279"/>
      <c r="I52" s="106">
        <v>160523</v>
      </c>
      <c r="J52" s="107">
        <v>161840</v>
      </c>
      <c r="K52" s="107">
        <v>167036</v>
      </c>
      <c r="L52" s="107">
        <v>163743</v>
      </c>
      <c r="M52" s="108">
        <v>162553</v>
      </c>
    </row>
    <row r="53" spans="2:13" ht="27.75" customHeight="1" thickBot="1" x14ac:dyDescent="0.2">
      <c r="B53" s="1280" t="s">
        <v>44</v>
      </c>
      <c r="C53" s="1281"/>
      <c r="D53" s="112"/>
      <c r="E53" s="1282" t="s">
        <v>45</v>
      </c>
      <c r="F53" s="1282"/>
      <c r="G53" s="1282"/>
      <c r="H53" s="1283"/>
      <c r="I53" s="113">
        <v>20971</v>
      </c>
      <c r="J53" s="114">
        <v>27822</v>
      </c>
      <c r="K53" s="114">
        <v>24361</v>
      </c>
      <c r="L53" s="114">
        <v>33262</v>
      </c>
      <c r="M53" s="115">
        <v>32006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z65YMFCJcvfcbyJpOjYm25/zUc1oGg+EjXcbO2hbHuatn+XWd07+vDZ0y1qVFTdneLuKPosF3vtrLqHw3L40A==" saltValue="f6yh/+vcxIb1m7aF40Kv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15951</v>
      </c>
      <c r="G55" s="127">
        <v>15253</v>
      </c>
      <c r="H55" s="128">
        <v>15149</v>
      </c>
    </row>
    <row r="56" spans="2:8" ht="52.5" customHeight="1" x14ac:dyDescent="0.15">
      <c r="B56" s="129"/>
      <c r="C56" s="1301" t="s">
        <v>49</v>
      </c>
      <c r="D56" s="1301"/>
      <c r="E56" s="1302"/>
      <c r="F56" s="130">
        <v>4114</v>
      </c>
      <c r="G56" s="130">
        <v>4119</v>
      </c>
      <c r="H56" s="131">
        <v>4125</v>
      </c>
    </row>
    <row r="57" spans="2:8" ht="53.25" customHeight="1" x14ac:dyDescent="0.15">
      <c r="B57" s="129"/>
      <c r="C57" s="1303" t="s">
        <v>50</v>
      </c>
      <c r="D57" s="1303"/>
      <c r="E57" s="1304"/>
      <c r="F57" s="132">
        <v>14336</v>
      </c>
      <c r="G57" s="132">
        <v>13966</v>
      </c>
      <c r="H57" s="133">
        <v>13868</v>
      </c>
    </row>
    <row r="58" spans="2:8" ht="45.75" customHeight="1" x14ac:dyDescent="0.15">
      <c r="B58" s="134"/>
      <c r="C58" s="1291" t="s">
        <v>639</v>
      </c>
      <c r="D58" s="1292"/>
      <c r="E58" s="1293"/>
      <c r="F58" s="135">
        <v>3872</v>
      </c>
      <c r="G58" s="135">
        <v>3836</v>
      </c>
      <c r="H58" s="136">
        <v>4153</v>
      </c>
    </row>
    <row r="59" spans="2:8" ht="45.75" customHeight="1" x14ac:dyDescent="0.15">
      <c r="B59" s="134"/>
      <c r="C59" s="1291" t="s">
        <v>643</v>
      </c>
      <c r="D59" s="1292"/>
      <c r="E59" s="1293"/>
      <c r="F59" s="135" t="s">
        <v>644</v>
      </c>
      <c r="G59" s="135">
        <v>2404</v>
      </c>
      <c r="H59" s="136">
        <v>3187</v>
      </c>
    </row>
    <row r="60" spans="2:8" ht="45.75" customHeight="1" x14ac:dyDescent="0.15">
      <c r="B60" s="134"/>
      <c r="C60" s="1291" t="s">
        <v>642</v>
      </c>
      <c r="D60" s="1292"/>
      <c r="E60" s="1293"/>
      <c r="F60" s="135">
        <v>3068</v>
      </c>
      <c r="G60" s="135">
        <v>2936</v>
      </c>
      <c r="H60" s="136">
        <v>2926</v>
      </c>
    </row>
    <row r="61" spans="2:8" ht="45.75" customHeight="1" x14ac:dyDescent="0.15">
      <c r="B61" s="134"/>
      <c r="C61" s="1291" t="s">
        <v>641</v>
      </c>
      <c r="D61" s="1292"/>
      <c r="E61" s="1293"/>
      <c r="F61" s="135">
        <v>1130</v>
      </c>
      <c r="G61" s="135">
        <v>1189</v>
      </c>
      <c r="H61" s="136">
        <v>1278</v>
      </c>
    </row>
    <row r="62" spans="2:8" ht="45.75" customHeight="1" thickBot="1" x14ac:dyDescent="0.2">
      <c r="B62" s="137"/>
      <c r="C62" s="1294" t="s">
        <v>640</v>
      </c>
      <c r="D62" s="1295"/>
      <c r="E62" s="1296"/>
      <c r="F62" s="138">
        <v>715</v>
      </c>
      <c r="G62" s="138">
        <v>649</v>
      </c>
      <c r="H62" s="139">
        <v>585</v>
      </c>
    </row>
    <row r="63" spans="2:8" ht="52.5" customHeight="1" thickBot="1" x14ac:dyDescent="0.2">
      <c r="B63" s="140"/>
      <c r="C63" s="1297" t="s">
        <v>51</v>
      </c>
      <c r="D63" s="1297"/>
      <c r="E63" s="1298"/>
      <c r="F63" s="141">
        <v>34401</v>
      </c>
      <c r="G63" s="141">
        <v>33338</v>
      </c>
      <c r="H63" s="142">
        <v>33141</v>
      </c>
    </row>
    <row r="64" spans="2:8" ht="15" customHeight="1" x14ac:dyDescent="0.15"/>
    <row r="65" ht="0" hidden="1" customHeight="1" x14ac:dyDescent="0.15"/>
    <row r="66" ht="0" hidden="1" customHeight="1" x14ac:dyDescent="0.15"/>
  </sheetData>
  <sheetProtection algorithmName="SHA-512" hashValue="NE1cBPY9jKevEXOTpfW6P6lwAstU8jhM1RdGIEooNFwx0Sd6O2Cw0HF3AD2Ao1ZAc/7Zy5bSvw3xvBZQj0lsgA==" saltValue="2TBwliVQN8XuFFBrFV7H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647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648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658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649</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571</v>
      </c>
      <c r="BQ50" s="1309"/>
      <c r="BR50" s="1309"/>
      <c r="BS50" s="1309"/>
      <c r="BT50" s="1309"/>
      <c r="BU50" s="1309"/>
      <c r="BV50" s="1309"/>
      <c r="BW50" s="1309"/>
      <c r="BX50" s="1309" t="s">
        <v>572</v>
      </c>
      <c r="BY50" s="1309"/>
      <c r="BZ50" s="1309"/>
      <c r="CA50" s="1309"/>
      <c r="CB50" s="1309"/>
      <c r="CC50" s="1309"/>
      <c r="CD50" s="1309"/>
      <c r="CE50" s="1309"/>
      <c r="CF50" s="1309" t="s">
        <v>573</v>
      </c>
      <c r="CG50" s="1309"/>
      <c r="CH50" s="1309"/>
      <c r="CI50" s="1309"/>
      <c r="CJ50" s="1309"/>
      <c r="CK50" s="1309"/>
      <c r="CL50" s="1309"/>
      <c r="CM50" s="1309"/>
      <c r="CN50" s="1309" t="s">
        <v>574</v>
      </c>
      <c r="CO50" s="1309"/>
      <c r="CP50" s="1309"/>
      <c r="CQ50" s="1309"/>
      <c r="CR50" s="1309"/>
      <c r="CS50" s="1309"/>
      <c r="CT50" s="1309"/>
      <c r="CU50" s="1309"/>
      <c r="CV50" s="1309" t="s">
        <v>575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650</v>
      </c>
      <c r="AO51" s="1312"/>
      <c r="AP51" s="1312"/>
      <c r="AQ51" s="1312"/>
      <c r="AR51" s="1312"/>
      <c r="AS51" s="1312"/>
      <c r="AT51" s="1312"/>
      <c r="AU51" s="1312"/>
      <c r="AV51" s="1312"/>
      <c r="AW51" s="1312"/>
      <c r="AX51" s="1312"/>
      <c r="AY51" s="1312"/>
      <c r="AZ51" s="1312"/>
      <c r="BA51" s="1312"/>
      <c r="BB51" s="1312" t="s">
        <v>651</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37.700000000000003</v>
      </c>
      <c r="BY51" s="1310"/>
      <c r="BZ51" s="1310"/>
      <c r="CA51" s="1310"/>
      <c r="CB51" s="1310"/>
      <c r="CC51" s="1310"/>
      <c r="CD51" s="1310"/>
      <c r="CE51" s="1310"/>
      <c r="CF51" s="1310">
        <v>33.799999999999997</v>
      </c>
      <c r="CG51" s="1310"/>
      <c r="CH51" s="1310"/>
      <c r="CI51" s="1310"/>
      <c r="CJ51" s="1310"/>
      <c r="CK51" s="1310"/>
      <c r="CL51" s="1310"/>
      <c r="CM51" s="1310"/>
      <c r="CN51" s="1310">
        <v>46.2</v>
      </c>
      <c r="CO51" s="1310"/>
      <c r="CP51" s="1310"/>
      <c r="CQ51" s="1310"/>
      <c r="CR51" s="1310"/>
      <c r="CS51" s="1310"/>
      <c r="CT51" s="1310"/>
      <c r="CU51" s="1310"/>
      <c r="CV51" s="1310">
        <v>44</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652</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60.1</v>
      </c>
      <c r="BY53" s="1310"/>
      <c r="BZ53" s="1310"/>
      <c r="CA53" s="1310"/>
      <c r="CB53" s="1310"/>
      <c r="CC53" s="1310"/>
      <c r="CD53" s="1310"/>
      <c r="CE53" s="1310"/>
      <c r="CF53" s="1310">
        <v>61</v>
      </c>
      <c r="CG53" s="1310"/>
      <c r="CH53" s="1310"/>
      <c r="CI53" s="1310"/>
      <c r="CJ53" s="1310"/>
      <c r="CK53" s="1310"/>
      <c r="CL53" s="1310"/>
      <c r="CM53" s="1310"/>
      <c r="CN53" s="1310">
        <v>62.1</v>
      </c>
      <c r="CO53" s="1310"/>
      <c r="CP53" s="1310"/>
      <c r="CQ53" s="1310"/>
      <c r="CR53" s="1310"/>
      <c r="CS53" s="1310"/>
      <c r="CT53" s="1310"/>
      <c r="CU53" s="1310"/>
      <c r="CV53" s="1310">
        <v>63.6</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653</v>
      </c>
      <c r="AO55" s="1309"/>
      <c r="AP55" s="1309"/>
      <c r="AQ55" s="1309"/>
      <c r="AR55" s="1309"/>
      <c r="AS55" s="1309"/>
      <c r="AT55" s="1309"/>
      <c r="AU55" s="1309"/>
      <c r="AV55" s="1309"/>
      <c r="AW55" s="1309"/>
      <c r="AX55" s="1309"/>
      <c r="AY55" s="1309"/>
      <c r="AZ55" s="1309"/>
      <c r="BA55" s="1309"/>
      <c r="BB55" s="1312" t="s">
        <v>651</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41.4</v>
      </c>
      <c r="BY55" s="1310"/>
      <c r="BZ55" s="1310"/>
      <c r="CA55" s="1310"/>
      <c r="CB55" s="1310"/>
      <c r="CC55" s="1310"/>
      <c r="CD55" s="1310"/>
      <c r="CE55" s="1310"/>
      <c r="CF55" s="1310">
        <v>38.9</v>
      </c>
      <c r="CG55" s="1310"/>
      <c r="CH55" s="1310"/>
      <c r="CI55" s="1310"/>
      <c r="CJ55" s="1310"/>
      <c r="CK55" s="1310"/>
      <c r="CL55" s="1310"/>
      <c r="CM55" s="1310"/>
      <c r="CN55" s="1310">
        <v>37.6</v>
      </c>
      <c r="CO55" s="1310"/>
      <c r="CP55" s="1310"/>
      <c r="CQ55" s="1310"/>
      <c r="CR55" s="1310"/>
      <c r="CS55" s="1310"/>
      <c r="CT55" s="1310"/>
      <c r="CU55" s="1310"/>
      <c r="CV55" s="1310">
        <v>34</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652</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60.2</v>
      </c>
      <c r="BY57" s="1310"/>
      <c r="BZ57" s="1310"/>
      <c r="CA57" s="1310"/>
      <c r="CB57" s="1310"/>
      <c r="CC57" s="1310"/>
      <c r="CD57" s="1310"/>
      <c r="CE57" s="1310"/>
      <c r="CF57" s="1310">
        <v>59.3</v>
      </c>
      <c r="CG57" s="1310"/>
      <c r="CH57" s="1310"/>
      <c r="CI57" s="1310"/>
      <c r="CJ57" s="1310"/>
      <c r="CK57" s="1310"/>
      <c r="CL57" s="1310"/>
      <c r="CM57" s="1310"/>
      <c r="CN57" s="1310">
        <v>60</v>
      </c>
      <c r="CO57" s="1310"/>
      <c r="CP57" s="1310"/>
      <c r="CQ57" s="1310"/>
      <c r="CR57" s="1310"/>
      <c r="CS57" s="1310"/>
      <c r="CT57" s="1310"/>
      <c r="CU57" s="1310"/>
      <c r="CV57" s="1310">
        <v>60.8</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654</v>
      </c>
    </row>
    <row r="64" spans="1:109" x14ac:dyDescent="0.15">
      <c r="B64" s="394"/>
      <c r="G64" s="401"/>
      <c r="I64" s="414"/>
      <c r="J64" s="414"/>
      <c r="K64" s="414"/>
      <c r="L64" s="414"/>
      <c r="M64" s="414"/>
      <c r="N64" s="415"/>
      <c r="AM64" s="401"/>
      <c r="AN64" s="401" t="s">
        <v>648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659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649</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571</v>
      </c>
      <c r="BQ72" s="1309"/>
      <c r="BR72" s="1309"/>
      <c r="BS72" s="1309"/>
      <c r="BT72" s="1309"/>
      <c r="BU72" s="1309"/>
      <c r="BV72" s="1309"/>
      <c r="BW72" s="1309"/>
      <c r="BX72" s="1309" t="s">
        <v>572</v>
      </c>
      <c r="BY72" s="1309"/>
      <c r="BZ72" s="1309"/>
      <c r="CA72" s="1309"/>
      <c r="CB72" s="1309"/>
      <c r="CC72" s="1309"/>
      <c r="CD72" s="1309"/>
      <c r="CE72" s="1309"/>
      <c r="CF72" s="1309" t="s">
        <v>573</v>
      </c>
      <c r="CG72" s="1309"/>
      <c r="CH72" s="1309"/>
      <c r="CI72" s="1309"/>
      <c r="CJ72" s="1309"/>
      <c r="CK72" s="1309"/>
      <c r="CL72" s="1309"/>
      <c r="CM72" s="1309"/>
      <c r="CN72" s="1309" t="s">
        <v>574</v>
      </c>
      <c r="CO72" s="1309"/>
      <c r="CP72" s="1309"/>
      <c r="CQ72" s="1309"/>
      <c r="CR72" s="1309"/>
      <c r="CS72" s="1309"/>
      <c r="CT72" s="1309"/>
      <c r="CU72" s="1309"/>
      <c r="CV72" s="1309" t="s">
        <v>575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650</v>
      </c>
      <c r="AO73" s="1312"/>
      <c r="AP73" s="1312"/>
      <c r="AQ73" s="1312"/>
      <c r="AR73" s="1312"/>
      <c r="AS73" s="1312"/>
      <c r="AT73" s="1312"/>
      <c r="AU73" s="1312"/>
      <c r="AV73" s="1312"/>
      <c r="AW73" s="1312"/>
      <c r="AX73" s="1312"/>
      <c r="AY73" s="1312"/>
      <c r="AZ73" s="1312"/>
      <c r="BA73" s="1312"/>
      <c r="BB73" s="1312" t="s">
        <v>651</v>
      </c>
      <c r="BC73" s="1312"/>
      <c r="BD73" s="1312"/>
      <c r="BE73" s="1312"/>
      <c r="BF73" s="1312"/>
      <c r="BG73" s="1312"/>
      <c r="BH73" s="1312"/>
      <c r="BI73" s="1312"/>
      <c r="BJ73" s="1312"/>
      <c r="BK73" s="1312"/>
      <c r="BL73" s="1312"/>
      <c r="BM73" s="1312"/>
      <c r="BN73" s="1312"/>
      <c r="BO73" s="1312"/>
      <c r="BP73" s="1310">
        <v>28.2</v>
      </c>
      <c r="BQ73" s="1310"/>
      <c r="BR73" s="1310"/>
      <c r="BS73" s="1310"/>
      <c r="BT73" s="1310"/>
      <c r="BU73" s="1310"/>
      <c r="BV73" s="1310"/>
      <c r="BW73" s="1310"/>
      <c r="BX73" s="1310">
        <v>37.700000000000003</v>
      </c>
      <c r="BY73" s="1310"/>
      <c r="BZ73" s="1310"/>
      <c r="CA73" s="1310"/>
      <c r="CB73" s="1310"/>
      <c r="CC73" s="1310"/>
      <c r="CD73" s="1310"/>
      <c r="CE73" s="1310"/>
      <c r="CF73" s="1310">
        <v>33.799999999999997</v>
      </c>
      <c r="CG73" s="1310"/>
      <c r="CH73" s="1310"/>
      <c r="CI73" s="1310"/>
      <c r="CJ73" s="1310"/>
      <c r="CK73" s="1310"/>
      <c r="CL73" s="1310"/>
      <c r="CM73" s="1310"/>
      <c r="CN73" s="1310">
        <v>46.2</v>
      </c>
      <c r="CO73" s="1310"/>
      <c r="CP73" s="1310"/>
      <c r="CQ73" s="1310"/>
      <c r="CR73" s="1310"/>
      <c r="CS73" s="1310"/>
      <c r="CT73" s="1310"/>
      <c r="CU73" s="1310"/>
      <c r="CV73" s="1310">
        <v>44</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655</v>
      </c>
      <c r="BC75" s="1312"/>
      <c r="BD75" s="1312"/>
      <c r="BE75" s="1312"/>
      <c r="BF75" s="1312"/>
      <c r="BG75" s="1312"/>
      <c r="BH75" s="1312"/>
      <c r="BI75" s="1312"/>
      <c r="BJ75" s="1312"/>
      <c r="BK75" s="1312"/>
      <c r="BL75" s="1312"/>
      <c r="BM75" s="1312"/>
      <c r="BN75" s="1312"/>
      <c r="BO75" s="1312"/>
      <c r="BP75" s="1310">
        <v>5.7</v>
      </c>
      <c r="BQ75" s="1310"/>
      <c r="BR75" s="1310"/>
      <c r="BS75" s="1310"/>
      <c r="BT75" s="1310"/>
      <c r="BU75" s="1310"/>
      <c r="BV75" s="1310"/>
      <c r="BW75" s="1310"/>
      <c r="BX75" s="1310">
        <v>3.4</v>
      </c>
      <c r="BY75" s="1310"/>
      <c r="BZ75" s="1310"/>
      <c r="CA75" s="1310"/>
      <c r="CB75" s="1310"/>
      <c r="CC75" s="1310"/>
      <c r="CD75" s="1310"/>
      <c r="CE75" s="1310"/>
      <c r="CF75" s="1310">
        <v>2.1</v>
      </c>
      <c r="CG75" s="1310"/>
      <c r="CH75" s="1310"/>
      <c r="CI75" s="1310"/>
      <c r="CJ75" s="1310"/>
      <c r="CK75" s="1310"/>
      <c r="CL75" s="1310"/>
      <c r="CM75" s="1310"/>
      <c r="CN75" s="1310">
        <v>2</v>
      </c>
      <c r="CO75" s="1310"/>
      <c r="CP75" s="1310"/>
      <c r="CQ75" s="1310"/>
      <c r="CR75" s="1310"/>
      <c r="CS75" s="1310"/>
      <c r="CT75" s="1310"/>
      <c r="CU75" s="1310"/>
      <c r="CV75" s="1310">
        <v>2.1</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656</v>
      </c>
      <c r="AO77" s="1309"/>
      <c r="AP77" s="1309"/>
      <c r="AQ77" s="1309"/>
      <c r="AR77" s="1309"/>
      <c r="AS77" s="1309"/>
      <c r="AT77" s="1309"/>
      <c r="AU77" s="1309"/>
      <c r="AV77" s="1309"/>
      <c r="AW77" s="1309"/>
      <c r="AX77" s="1309"/>
      <c r="AY77" s="1309"/>
      <c r="AZ77" s="1309"/>
      <c r="BA77" s="1309"/>
      <c r="BB77" s="1312" t="s">
        <v>651</v>
      </c>
      <c r="BC77" s="1312"/>
      <c r="BD77" s="1312"/>
      <c r="BE77" s="1312"/>
      <c r="BF77" s="1312"/>
      <c r="BG77" s="1312"/>
      <c r="BH77" s="1312"/>
      <c r="BI77" s="1312"/>
      <c r="BJ77" s="1312"/>
      <c r="BK77" s="1312"/>
      <c r="BL77" s="1312"/>
      <c r="BM77" s="1312"/>
      <c r="BN77" s="1312"/>
      <c r="BO77" s="1312"/>
      <c r="BP77" s="1310">
        <v>47</v>
      </c>
      <c r="BQ77" s="1310"/>
      <c r="BR77" s="1310"/>
      <c r="BS77" s="1310"/>
      <c r="BT77" s="1310"/>
      <c r="BU77" s="1310"/>
      <c r="BV77" s="1310"/>
      <c r="BW77" s="1310"/>
      <c r="BX77" s="1310">
        <v>41.4</v>
      </c>
      <c r="BY77" s="1310"/>
      <c r="BZ77" s="1310"/>
      <c r="CA77" s="1310"/>
      <c r="CB77" s="1310"/>
      <c r="CC77" s="1310"/>
      <c r="CD77" s="1310"/>
      <c r="CE77" s="1310"/>
      <c r="CF77" s="1310">
        <v>38.9</v>
      </c>
      <c r="CG77" s="1310"/>
      <c r="CH77" s="1310"/>
      <c r="CI77" s="1310"/>
      <c r="CJ77" s="1310"/>
      <c r="CK77" s="1310"/>
      <c r="CL77" s="1310"/>
      <c r="CM77" s="1310"/>
      <c r="CN77" s="1310">
        <v>37.6</v>
      </c>
      <c r="CO77" s="1310"/>
      <c r="CP77" s="1310"/>
      <c r="CQ77" s="1310"/>
      <c r="CR77" s="1310"/>
      <c r="CS77" s="1310"/>
      <c r="CT77" s="1310"/>
      <c r="CU77" s="1310"/>
      <c r="CV77" s="1310">
        <v>34</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655</v>
      </c>
      <c r="BC79" s="1312"/>
      <c r="BD79" s="1312"/>
      <c r="BE79" s="1312"/>
      <c r="BF79" s="1312"/>
      <c r="BG79" s="1312"/>
      <c r="BH79" s="1312"/>
      <c r="BI79" s="1312"/>
      <c r="BJ79" s="1312"/>
      <c r="BK79" s="1312"/>
      <c r="BL79" s="1312"/>
      <c r="BM79" s="1312"/>
      <c r="BN79" s="1312"/>
      <c r="BO79" s="1312"/>
      <c r="BP79" s="1310">
        <v>7.3</v>
      </c>
      <c r="BQ79" s="1310"/>
      <c r="BR79" s="1310"/>
      <c r="BS79" s="1310"/>
      <c r="BT79" s="1310"/>
      <c r="BU79" s="1310"/>
      <c r="BV79" s="1310"/>
      <c r="BW79" s="1310"/>
      <c r="BX79" s="1310">
        <v>6.7</v>
      </c>
      <c r="BY79" s="1310"/>
      <c r="BZ79" s="1310"/>
      <c r="CA79" s="1310"/>
      <c r="CB79" s="1310"/>
      <c r="CC79" s="1310"/>
      <c r="CD79" s="1310"/>
      <c r="CE79" s="1310"/>
      <c r="CF79" s="1310">
        <v>6.4</v>
      </c>
      <c r="CG79" s="1310"/>
      <c r="CH79" s="1310"/>
      <c r="CI79" s="1310"/>
      <c r="CJ79" s="1310"/>
      <c r="CK79" s="1310"/>
      <c r="CL79" s="1310"/>
      <c r="CM79" s="1310"/>
      <c r="CN79" s="1310">
        <v>6.1</v>
      </c>
      <c r="CO79" s="1310"/>
      <c r="CP79" s="1310"/>
      <c r="CQ79" s="1310"/>
      <c r="CR79" s="1310"/>
      <c r="CS79" s="1310"/>
      <c r="CT79" s="1310"/>
      <c r="CU79" s="1310"/>
      <c r="CV79" s="1310">
        <v>5.9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UYsRFmNpuzkKmzmX65ZR4nLFM8Ah/IYWU/1uVa+0oKzVW2t6054WcOHzsJt5IrRlN1x/lw1MjpOU8qxaB9sg==" saltValue="tq7xX8ITcIhAVxVV8qBO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O4rNRUV2YsGPfdrWbkVaChFY8mUDDuOe1q05cNwekeWc8OObRzecYgCCmANj41VXrDSR7W+f8f6cb0hzh7RQA==" saltValue="AQ62XYaYqjLf4VPO1yZO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WSel3ajF5XGneuyvqoA44gJrIteFtvWJmt5IZF8cI8J5CNOKjgW+kGsyHICHiYgSBLhwq1wW5lrqrP5v8WWHA==" saltValue="G5C8Wx4+iTcz6xjURrbe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115635</v>
      </c>
      <c r="E3" s="161"/>
      <c r="F3" s="162">
        <v>51613</v>
      </c>
      <c r="G3" s="163"/>
      <c r="H3" s="164"/>
    </row>
    <row r="4" spans="1:8" x14ac:dyDescent="0.15">
      <c r="A4" s="165"/>
      <c r="B4" s="166"/>
      <c r="C4" s="167"/>
      <c r="D4" s="168">
        <v>63494</v>
      </c>
      <c r="E4" s="169"/>
      <c r="F4" s="170">
        <v>25872</v>
      </c>
      <c r="G4" s="171"/>
      <c r="H4" s="172"/>
    </row>
    <row r="5" spans="1:8" x14ac:dyDescent="0.15">
      <c r="A5" s="153" t="s">
        <v>563</v>
      </c>
      <c r="B5" s="158"/>
      <c r="C5" s="159"/>
      <c r="D5" s="160">
        <v>90572</v>
      </c>
      <c r="E5" s="161"/>
      <c r="F5" s="162">
        <v>50880</v>
      </c>
      <c r="G5" s="163"/>
      <c r="H5" s="164"/>
    </row>
    <row r="6" spans="1:8" x14ac:dyDescent="0.15">
      <c r="A6" s="165"/>
      <c r="B6" s="166"/>
      <c r="C6" s="167"/>
      <c r="D6" s="168">
        <v>65622</v>
      </c>
      <c r="E6" s="169"/>
      <c r="F6" s="170">
        <v>27819</v>
      </c>
      <c r="G6" s="171"/>
      <c r="H6" s="172"/>
    </row>
    <row r="7" spans="1:8" x14ac:dyDescent="0.15">
      <c r="A7" s="153" t="s">
        <v>564</v>
      </c>
      <c r="B7" s="158"/>
      <c r="C7" s="159"/>
      <c r="D7" s="160">
        <v>62601</v>
      </c>
      <c r="E7" s="161"/>
      <c r="F7" s="162">
        <v>46395</v>
      </c>
      <c r="G7" s="163"/>
      <c r="H7" s="164"/>
    </row>
    <row r="8" spans="1:8" x14ac:dyDescent="0.15">
      <c r="A8" s="165"/>
      <c r="B8" s="166"/>
      <c r="C8" s="167"/>
      <c r="D8" s="168">
        <v>43402</v>
      </c>
      <c r="E8" s="169"/>
      <c r="F8" s="170">
        <v>26304</v>
      </c>
      <c r="G8" s="171"/>
      <c r="H8" s="172"/>
    </row>
    <row r="9" spans="1:8" x14ac:dyDescent="0.15">
      <c r="A9" s="153" t="s">
        <v>565</v>
      </c>
      <c r="B9" s="158"/>
      <c r="C9" s="159"/>
      <c r="D9" s="160">
        <v>53975</v>
      </c>
      <c r="E9" s="161"/>
      <c r="F9" s="162">
        <v>48088</v>
      </c>
      <c r="G9" s="163"/>
      <c r="H9" s="164"/>
    </row>
    <row r="10" spans="1:8" x14ac:dyDescent="0.15">
      <c r="A10" s="165"/>
      <c r="B10" s="166"/>
      <c r="C10" s="167"/>
      <c r="D10" s="168">
        <v>33328</v>
      </c>
      <c r="E10" s="169"/>
      <c r="F10" s="170">
        <v>25183</v>
      </c>
      <c r="G10" s="171"/>
      <c r="H10" s="172"/>
    </row>
    <row r="11" spans="1:8" x14ac:dyDescent="0.15">
      <c r="A11" s="153" t="s">
        <v>566</v>
      </c>
      <c r="B11" s="158"/>
      <c r="C11" s="159"/>
      <c r="D11" s="160">
        <v>43231</v>
      </c>
      <c r="E11" s="161"/>
      <c r="F11" s="162">
        <v>46457</v>
      </c>
      <c r="G11" s="163"/>
      <c r="H11" s="164"/>
    </row>
    <row r="12" spans="1:8" x14ac:dyDescent="0.15">
      <c r="A12" s="165"/>
      <c r="B12" s="166"/>
      <c r="C12" s="173"/>
      <c r="D12" s="168">
        <v>21050</v>
      </c>
      <c r="E12" s="169"/>
      <c r="F12" s="170">
        <v>24020</v>
      </c>
      <c r="G12" s="171"/>
      <c r="H12" s="172"/>
    </row>
    <row r="13" spans="1:8" x14ac:dyDescent="0.15">
      <c r="A13" s="153"/>
      <c r="B13" s="158"/>
      <c r="C13" s="174"/>
      <c r="D13" s="175">
        <v>73203</v>
      </c>
      <c r="E13" s="176"/>
      <c r="F13" s="177">
        <v>48687</v>
      </c>
      <c r="G13" s="178"/>
      <c r="H13" s="164"/>
    </row>
    <row r="14" spans="1:8" x14ac:dyDescent="0.15">
      <c r="A14" s="165"/>
      <c r="B14" s="166"/>
      <c r="C14" s="167"/>
      <c r="D14" s="168">
        <v>45379</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2.0299999999999998</v>
      </c>
      <c r="C19" s="179">
        <f>ROUND(VALUE(SUBSTITUTE(実質収支比率等に係る経年分析!G$48,"▲","-")),2)</f>
        <v>2.4700000000000002</v>
      </c>
      <c r="D19" s="179">
        <f>ROUND(VALUE(SUBSTITUTE(実質収支比率等に係る経年分析!H$48,"▲","-")),2)</f>
        <v>2.29</v>
      </c>
      <c r="E19" s="179">
        <f>ROUND(VALUE(SUBSTITUTE(実質収支比率等に係る経年分析!I$48,"▲","-")),2)</f>
        <v>2.0299999999999998</v>
      </c>
      <c r="F19" s="179">
        <f>ROUND(VALUE(SUBSTITUTE(実質収支比率等に係る経年分析!J$48,"▲","-")),2)</f>
        <v>2.5099999999999998</v>
      </c>
    </row>
    <row r="20" spans="1:11" x14ac:dyDescent="0.15">
      <c r="A20" s="179" t="s">
        <v>55</v>
      </c>
      <c r="B20" s="179">
        <f>ROUND(VALUE(SUBSTITUTE(実質収支比率等に係る経年分析!F$47,"▲","-")),2)</f>
        <v>17.75</v>
      </c>
      <c r="C20" s="179">
        <f>ROUND(VALUE(SUBSTITUTE(実質収支比率等に係る経年分析!G$47,"▲","-")),2)</f>
        <v>18.37</v>
      </c>
      <c r="D20" s="179">
        <f>ROUND(VALUE(SUBSTITUTE(実質収支比率等に係る経年分析!H$47,"▲","-")),2)</f>
        <v>18.420000000000002</v>
      </c>
      <c r="E20" s="179">
        <f>ROUND(VALUE(SUBSTITUTE(実質収支比率等に係る経年分析!I$47,"▲","-")),2)</f>
        <v>17.47</v>
      </c>
      <c r="F20" s="179">
        <f>ROUND(VALUE(SUBSTITUTE(実質収支比率等に係る経年分析!J$47,"▲","-")),2)</f>
        <v>17.170000000000002</v>
      </c>
    </row>
    <row r="21" spans="1:11" x14ac:dyDescent="0.15">
      <c r="A21" s="179" t="s">
        <v>56</v>
      </c>
      <c r="B21" s="179">
        <f>IF(ISNUMBER(VALUE(SUBSTITUTE(実質収支比率等に係る経年分析!F$49,"▲","-"))),ROUND(VALUE(SUBSTITUTE(実質収支比率等に係る経年分析!F$49,"▲","-")),2),NA())</f>
        <v>-0.76</v>
      </c>
      <c r="C21" s="179">
        <f>IF(ISNUMBER(VALUE(SUBSTITUTE(実質収支比率等に係る経年分析!G$49,"▲","-"))),ROUND(VALUE(SUBSTITUTE(実質収支比率等に係る経年分析!G$49,"▲","-")),2),NA())</f>
        <v>-0.52</v>
      </c>
      <c r="D21" s="179">
        <f>IF(ISNUMBER(VALUE(SUBSTITUTE(実質収支比率等に係る経年分析!H$49,"▲","-"))),ROUND(VALUE(SUBSTITUTE(実質収支比率等に係る経年分析!H$49,"▲","-")),2),NA())</f>
        <v>-1.83</v>
      </c>
      <c r="E21" s="179">
        <f>IF(ISNUMBER(VALUE(SUBSTITUTE(実質収支比率等に係る経年分析!I$49,"▲","-"))),ROUND(VALUE(SUBSTITUTE(実質収支比率等に係る経年分析!I$49,"▲","-")),2),NA())</f>
        <v>-2.1800000000000002</v>
      </c>
      <c r="F21" s="179">
        <f>IF(ISNUMBER(VALUE(SUBSTITUTE(実質収支比率等に係る経年分析!J$49,"▲","-"))),ROUND(VALUE(SUBSTITUTE(実質収支比率等に係る経年分析!J$49,"▲","-")),2),NA())</f>
        <v>-0.62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5.59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5.77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戸隠観光施設事業会計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1.0900000000000001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1.1299999999999999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0.94</v>
      </c>
    </row>
    <row r="33" spans="1:16" x14ac:dyDescent="0.15">
      <c r="A33" s="180" t="str">
        <f>IF(連結実質赤字比率に係る赤字・黒字の構成分析!C$37="",NA(),連結実質赤字比率に係る赤字・黒字の構成分析!C$37)</f>
        <v>産業団地事業会計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2.0299999999999998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2.2799999999999998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2.5099999999999998</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20493</v>
      </c>
      <c r="E42" s="181"/>
      <c r="F42" s="181"/>
      <c r="G42" s="181">
        <f>'実質公債費比率（分子）の構造'!L$52</f>
        <v>18822</v>
      </c>
      <c r="H42" s="181"/>
      <c r="I42" s="181"/>
      <c r="J42" s="181">
        <f>'実質公債費比率（分子）の構造'!M$52</f>
        <v>18388</v>
      </c>
      <c r="K42" s="181"/>
      <c r="L42" s="181"/>
      <c r="M42" s="181">
        <f>'実質公債費比率（分子）の構造'!N$52</f>
        <v>19072</v>
      </c>
      <c r="N42" s="181"/>
      <c r="O42" s="181"/>
      <c r="P42" s="181">
        <f>'実質公債費比率（分子）の構造'!O$52</f>
        <v>19064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285</v>
      </c>
      <c r="C44" s="181"/>
      <c r="D44" s="181"/>
      <c r="E44" s="181">
        <f>'実質公債費比率（分子）の構造'!L$50</f>
        <v>294</v>
      </c>
      <c r="F44" s="181"/>
      <c r="G44" s="181"/>
      <c r="H44" s="181">
        <f>'実質公債費比率（分子）の構造'!M$50</f>
        <v>190</v>
      </c>
      <c r="I44" s="181"/>
      <c r="J44" s="181"/>
      <c r="K44" s="181">
        <f>'実質公債費比率（分子）の構造'!N$50</f>
        <v>162</v>
      </c>
      <c r="L44" s="181"/>
      <c r="M44" s="181"/>
      <c r="N44" s="181">
        <f>'実質公債費比率（分子）の構造'!O$50</f>
        <v>157</v>
      </c>
      <c r="O44" s="181"/>
      <c r="P44" s="181"/>
    </row>
    <row r="45" spans="1:16" x14ac:dyDescent="0.15">
      <c r="A45" s="181" t="s">
        <v>66</v>
      </c>
      <c r="B45" s="181">
        <f>'実質公債費比率（分子）の構造'!K$49</f>
        <v>50</v>
      </c>
      <c r="C45" s="181"/>
      <c r="D45" s="181"/>
      <c r="E45" s="181">
        <f>'実質公債費比率（分子）の構造'!L$49</f>
        <v>51</v>
      </c>
      <c r="F45" s="181"/>
      <c r="G45" s="181"/>
      <c r="H45" s="181">
        <f>'実質公債費比率（分子）の構造'!M$49</f>
        <v>50</v>
      </c>
      <c r="I45" s="181"/>
      <c r="J45" s="181"/>
      <c r="K45" s="181">
        <f>'実質公債費比率（分子）の構造'!N$49</f>
        <v>51</v>
      </c>
      <c r="L45" s="181"/>
      <c r="M45" s="181"/>
      <c r="N45" s="181">
        <f>'実質公債費比率（分子）の構造'!O$49</f>
        <v>96</v>
      </c>
      <c r="O45" s="181"/>
      <c r="P45" s="181"/>
    </row>
    <row r="46" spans="1:16" x14ac:dyDescent="0.15">
      <c r="A46" s="181" t="s">
        <v>67</v>
      </c>
      <c r="B46" s="181">
        <f>'実質公債費比率（分子）の構造'!K$48</f>
        <v>5754</v>
      </c>
      <c r="C46" s="181"/>
      <c r="D46" s="181"/>
      <c r="E46" s="181">
        <f>'実質公債費比率（分子）の構造'!L$48</f>
        <v>5839</v>
      </c>
      <c r="F46" s="181"/>
      <c r="G46" s="181"/>
      <c r="H46" s="181">
        <f>'実質公債費比率（分子）の構造'!M$48</f>
        <v>5292</v>
      </c>
      <c r="I46" s="181"/>
      <c r="J46" s="181"/>
      <c r="K46" s="181">
        <f>'実質公債費比率（分子）の構造'!N$48</f>
        <v>5005</v>
      </c>
      <c r="L46" s="181"/>
      <c r="M46" s="181"/>
      <c r="N46" s="181">
        <f>'実質公債費比率（分子）の構造'!O$48</f>
        <v>4934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16370</v>
      </c>
      <c r="C49" s="181"/>
      <c r="D49" s="181"/>
      <c r="E49" s="181">
        <f>'実質公債費比率（分子）の構造'!L$45</f>
        <v>14313</v>
      </c>
      <c r="F49" s="181"/>
      <c r="G49" s="181"/>
      <c r="H49" s="181">
        <f>'実質公債費比率（分子）の構造'!M$45</f>
        <v>13894</v>
      </c>
      <c r="I49" s="181"/>
      <c r="J49" s="181"/>
      <c r="K49" s="181">
        <f>'実質公債費比率（分子）の構造'!N$45</f>
        <v>15629</v>
      </c>
      <c r="L49" s="181"/>
      <c r="M49" s="181"/>
      <c r="N49" s="181">
        <f>'実質公債費比率（分子）の構造'!O$45</f>
        <v>15713</v>
      </c>
      <c r="O49" s="181"/>
      <c r="P49" s="181"/>
    </row>
    <row r="50" spans="1:16" x14ac:dyDescent="0.15">
      <c r="A50" s="181" t="s">
        <v>71</v>
      </c>
      <c r="B50" s="181" t="e">
        <f>NA()</f>
        <v>#N/A</v>
      </c>
      <c r="C50" s="181">
        <f>IF(ISNUMBER('実質公債費比率（分子）の構造'!K$53),'実質公債費比率（分子）の構造'!K$53,NA())</f>
        <v>1966</v>
      </c>
      <c r="D50" s="181" t="e">
        <f>NA()</f>
        <v>#N/A</v>
      </c>
      <c r="E50" s="181" t="e">
        <f>NA()</f>
        <v>#N/A</v>
      </c>
      <c r="F50" s="181">
        <f>IF(ISNUMBER('実質公債費比率（分子）の構造'!L$53),'実質公債費比率（分子）の構造'!L$53,NA())</f>
        <v>1675</v>
      </c>
      <c r="G50" s="181" t="e">
        <f>NA()</f>
        <v>#N/A</v>
      </c>
      <c r="H50" s="181" t="e">
        <f>NA()</f>
        <v>#N/A</v>
      </c>
      <c r="I50" s="181">
        <f>IF(ISNUMBER('実質公債費比率（分子）の構造'!M$53),'実質公債費比率（分子）の構造'!M$53,NA())</f>
        <v>1038</v>
      </c>
      <c r="J50" s="181" t="e">
        <f>NA()</f>
        <v>#N/A</v>
      </c>
      <c r="K50" s="181" t="e">
        <f>NA()</f>
        <v>#N/A</v>
      </c>
      <c r="L50" s="181">
        <f>IF(ISNUMBER('実質公債費比率（分子）の構造'!N$53),'実質公債費比率（分子）の構造'!N$53,NA())</f>
        <v>1775</v>
      </c>
      <c r="M50" s="181" t="e">
        <f>NA()</f>
        <v>#N/A</v>
      </c>
      <c r="N50" s="181" t="e">
        <f>NA()</f>
        <v>#N/A</v>
      </c>
      <c r="O50" s="181">
        <f>IF(ISNUMBER('実質公債費比率（分子）の構造'!O$53),'実質公債費比率（分子）の構造'!O$53,NA())</f>
        <v>1836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160523</v>
      </c>
      <c r="E56" s="180"/>
      <c r="F56" s="180"/>
      <c r="G56" s="180">
        <f>'将来負担比率（分子）の構造'!J$52</f>
        <v>161840</v>
      </c>
      <c r="H56" s="180"/>
      <c r="I56" s="180"/>
      <c r="J56" s="180">
        <f>'将来負担比率（分子）の構造'!K$52</f>
        <v>167036</v>
      </c>
      <c r="K56" s="180"/>
      <c r="L56" s="180"/>
      <c r="M56" s="180">
        <f>'将来負担比率（分子）の構造'!L$52</f>
        <v>163743</v>
      </c>
      <c r="N56" s="180"/>
      <c r="O56" s="180"/>
      <c r="P56" s="180">
        <f>'将来負担比率（分子）の構造'!M$52</f>
        <v>162553</v>
      </c>
    </row>
    <row r="57" spans="1:16" x14ac:dyDescent="0.15">
      <c r="A57" s="180" t="s">
        <v>42</v>
      </c>
      <c r="B57" s="180"/>
      <c r="C57" s="180"/>
      <c r="D57" s="180">
        <f>'将来負担比率（分子）の構造'!I$51</f>
        <v>23548</v>
      </c>
      <c r="E57" s="180"/>
      <c r="F57" s="180"/>
      <c r="G57" s="180">
        <f>'将来負担比率（分子）の構造'!J$51</f>
        <v>23209</v>
      </c>
      <c r="H57" s="180"/>
      <c r="I57" s="180"/>
      <c r="J57" s="180">
        <f>'将来負担比率（分子）の構造'!K$51</f>
        <v>25659</v>
      </c>
      <c r="K57" s="180"/>
      <c r="L57" s="180"/>
      <c r="M57" s="180">
        <f>'将来負担比率（分子）の構造'!L$51</f>
        <v>27798</v>
      </c>
      <c r="N57" s="180"/>
      <c r="O57" s="180"/>
      <c r="P57" s="180">
        <f>'将来負担比率（分子）の構造'!M$51</f>
        <v>28837</v>
      </c>
    </row>
    <row r="58" spans="1:16" x14ac:dyDescent="0.15">
      <c r="A58" s="180" t="s">
        <v>41</v>
      </c>
      <c r="B58" s="180"/>
      <c r="C58" s="180"/>
      <c r="D58" s="180">
        <f>'将来負担比率（分子）の構造'!I$50</f>
        <v>32928</v>
      </c>
      <c r="E58" s="180"/>
      <c r="F58" s="180"/>
      <c r="G58" s="180">
        <f>'将来負担比率（分子）の構造'!J$50</f>
        <v>31961</v>
      </c>
      <c r="H58" s="180"/>
      <c r="I58" s="180"/>
      <c r="J58" s="180">
        <f>'将来負担比率（分子）の構造'!K$50</f>
        <v>31502</v>
      </c>
      <c r="K58" s="180"/>
      <c r="L58" s="180"/>
      <c r="M58" s="180">
        <f>'将来負担比率（分子）の構造'!L$50</f>
        <v>26172</v>
      </c>
      <c r="N58" s="180"/>
      <c r="O58" s="180"/>
      <c r="P58" s="180">
        <f>'将来負担比率（分子）の構造'!M$50</f>
        <v>26492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2160</v>
      </c>
      <c r="C61" s="180"/>
      <c r="D61" s="180"/>
      <c r="E61" s="180">
        <f>'将来負担比率（分子）の構造'!J$46</f>
        <v>2053</v>
      </c>
      <c r="F61" s="180"/>
      <c r="G61" s="180"/>
      <c r="H61" s="180">
        <f>'将来負担比率（分子）の構造'!K$46</f>
        <v>817</v>
      </c>
      <c r="I61" s="180"/>
      <c r="J61" s="180"/>
      <c r="K61" s="180">
        <f>'将来負担比率（分子）の構造'!L$46</f>
        <v>907</v>
      </c>
      <c r="L61" s="180"/>
      <c r="M61" s="180"/>
      <c r="N61" s="180">
        <f>'将来負担比率（分子）の構造'!M$46</f>
        <v>1467</v>
      </c>
      <c r="O61" s="180"/>
      <c r="P61" s="180"/>
    </row>
    <row r="62" spans="1:16" x14ac:dyDescent="0.15">
      <c r="A62" s="180" t="s">
        <v>35</v>
      </c>
      <c r="B62" s="180">
        <f>'将来負担比率（分子）の構造'!I$45</f>
        <v>22278</v>
      </c>
      <c r="C62" s="180"/>
      <c r="D62" s="180"/>
      <c r="E62" s="180">
        <f>'将来負担比率（分子）の構造'!J$45</f>
        <v>21584</v>
      </c>
      <c r="F62" s="180"/>
      <c r="G62" s="180"/>
      <c r="H62" s="180">
        <f>'将来負担比率（分子）の構造'!K$45</f>
        <v>22502</v>
      </c>
      <c r="I62" s="180"/>
      <c r="J62" s="180"/>
      <c r="K62" s="180">
        <f>'将来負担比率（分子）の構造'!L$45</f>
        <v>22796</v>
      </c>
      <c r="L62" s="180"/>
      <c r="M62" s="180"/>
      <c r="N62" s="180">
        <f>'将来負担比率（分子）の構造'!M$45</f>
        <v>22262</v>
      </c>
      <c r="O62" s="180"/>
      <c r="P62" s="180"/>
    </row>
    <row r="63" spans="1:16" x14ac:dyDescent="0.15">
      <c r="A63" s="180" t="s">
        <v>34</v>
      </c>
      <c r="B63" s="180">
        <f>'将来負担比率（分子）の構造'!I$44</f>
        <v>301</v>
      </c>
      <c r="C63" s="180"/>
      <c r="D63" s="180"/>
      <c r="E63" s="180">
        <f>'将来負担比率（分子）の構造'!J$44</f>
        <v>282</v>
      </c>
      <c r="F63" s="180"/>
      <c r="G63" s="180"/>
      <c r="H63" s="180">
        <f>'将来負担比率（分子）の構造'!K$44</f>
        <v>739</v>
      </c>
      <c r="I63" s="180"/>
      <c r="J63" s="180"/>
      <c r="K63" s="180">
        <f>'将来負担比率（分子）の構造'!L$44</f>
        <v>4895</v>
      </c>
      <c r="L63" s="180"/>
      <c r="M63" s="180"/>
      <c r="N63" s="180">
        <f>'将来負担比率（分子）の構造'!M$44</f>
        <v>10935</v>
      </c>
      <c r="O63" s="180"/>
      <c r="P63" s="180"/>
    </row>
    <row r="64" spans="1:16" x14ac:dyDescent="0.15">
      <c r="A64" s="180" t="s">
        <v>33</v>
      </c>
      <c r="B64" s="180">
        <f>'将来負担比率（分子）の構造'!I$43</f>
        <v>68361</v>
      </c>
      <c r="C64" s="180"/>
      <c r="D64" s="180"/>
      <c r="E64" s="180">
        <f>'将来負担比率（分子）の構造'!J$43</f>
        <v>66500</v>
      </c>
      <c r="F64" s="180"/>
      <c r="G64" s="180"/>
      <c r="H64" s="180">
        <f>'将来負担比率（分子）の構造'!K$43</f>
        <v>58304</v>
      </c>
      <c r="I64" s="180"/>
      <c r="J64" s="180"/>
      <c r="K64" s="180">
        <f>'将来負担比率（分子）の構造'!L$43</f>
        <v>55512</v>
      </c>
      <c r="L64" s="180"/>
      <c r="M64" s="180"/>
      <c r="N64" s="180">
        <f>'将来負担比率（分子）の構造'!M$43</f>
        <v>52015</v>
      </c>
      <c r="O64" s="180"/>
      <c r="P64" s="180"/>
    </row>
    <row r="65" spans="1:16" x14ac:dyDescent="0.15">
      <c r="A65" s="180" t="s">
        <v>32</v>
      </c>
      <c r="B65" s="180">
        <f>'将来負担比率（分子）の構造'!I$42</f>
        <v>3988</v>
      </c>
      <c r="C65" s="180"/>
      <c r="D65" s="180"/>
      <c r="E65" s="180">
        <f>'将来負担比率（分子）の構造'!J$42</f>
        <v>3815</v>
      </c>
      <c r="F65" s="180"/>
      <c r="G65" s="180"/>
      <c r="H65" s="180">
        <f>'将来負担比率（分子）の構造'!K$42</f>
        <v>4369</v>
      </c>
      <c r="I65" s="180"/>
      <c r="J65" s="180"/>
      <c r="K65" s="180">
        <f>'将来負担比率（分子）の構造'!L$42</f>
        <v>4632</v>
      </c>
      <c r="L65" s="180"/>
      <c r="M65" s="180"/>
      <c r="N65" s="180">
        <f>'将来負担比率（分子）の構造'!M$42</f>
        <v>4411</v>
      </c>
      <c r="O65" s="180"/>
      <c r="P65" s="180"/>
    </row>
    <row r="66" spans="1:16" x14ac:dyDescent="0.15">
      <c r="A66" s="180" t="s">
        <v>31</v>
      </c>
      <c r="B66" s="180">
        <f>'将来負担比率（分子）の構造'!I$41</f>
        <v>140882</v>
      </c>
      <c r="C66" s="180"/>
      <c r="D66" s="180"/>
      <c r="E66" s="180">
        <f>'将来負担比率（分子）の構造'!J$41</f>
        <v>150598</v>
      </c>
      <c r="F66" s="180"/>
      <c r="G66" s="180"/>
      <c r="H66" s="180">
        <f>'将来負担比率（分子）の構造'!K$41</f>
        <v>161827</v>
      </c>
      <c r="I66" s="180"/>
      <c r="J66" s="180"/>
      <c r="K66" s="180">
        <f>'将来負担比率（分子）の構造'!L$41</f>
        <v>162233</v>
      </c>
      <c r="L66" s="180"/>
      <c r="M66" s="180"/>
      <c r="N66" s="180">
        <f>'将来負担比率（分子）の構造'!M$41</f>
        <v>158797</v>
      </c>
      <c r="O66" s="180"/>
      <c r="P66" s="180"/>
    </row>
    <row r="67" spans="1:16" x14ac:dyDescent="0.15">
      <c r="A67" s="180" t="s">
        <v>75</v>
      </c>
      <c r="B67" s="180" t="e">
        <f>NA()</f>
        <v>#N/A</v>
      </c>
      <c r="C67" s="180">
        <f>IF(ISNUMBER('将来負担比率（分子）の構造'!I$53), IF('将来負担比率（分子）の構造'!I$53 &lt; 0, 0, '将来負担比率（分子）の構造'!I$53), NA())</f>
        <v>20971</v>
      </c>
      <c r="D67" s="180" t="e">
        <f>NA()</f>
        <v>#N/A</v>
      </c>
      <c r="E67" s="180" t="e">
        <f>NA()</f>
        <v>#N/A</v>
      </c>
      <c r="F67" s="180">
        <f>IF(ISNUMBER('将来負担比率（分子）の構造'!J$53), IF('将来負担比率（分子）の構造'!J$53 &lt; 0, 0, '将来負担比率（分子）の構造'!J$53), NA())</f>
        <v>27822</v>
      </c>
      <c r="G67" s="180" t="e">
        <f>NA()</f>
        <v>#N/A</v>
      </c>
      <c r="H67" s="180" t="e">
        <f>NA()</f>
        <v>#N/A</v>
      </c>
      <c r="I67" s="180">
        <f>IF(ISNUMBER('将来負担比率（分子）の構造'!K$53), IF('将来負担比率（分子）の構造'!K$53 &lt; 0, 0, '将来負担比率（分子）の構造'!K$53), NA())</f>
        <v>24361</v>
      </c>
      <c r="J67" s="180" t="e">
        <f>NA()</f>
        <v>#N/A</v>
      </c>
      <c r="K67" s="180" t="e">
        <f>NA()</f>
        <v>#N/A</v>
      </c>
      <c r="L67" s="180">
        <f>IF(ISNUMBER('将来負担比率（分子）の構造'!L$53), IF('将来負担比率（分子）の構造'!L$53 &lt; 0, 0, '将来負担比率（分子）の構造'!L$53), NA())</f>
        <v>33262</v>
      </c>
      <c r="M67" s="180" t="e">
        <f>NA()</f>
        <v>#N/A</v>
      </c>
      <c r="N67" s="180" t="e">
        <f>NA()</f>
        <v>#N/A</v>
      </c>
      <c r="O67" s="180">
        <f>IF(ISNUMBER('将来負担比率（分子）の構造'!M$53), IF('将来負担比率（分子）の構造'!M$53 &lt; 0, 0, '将来負担比率（分子）の構造'!M$53), NA())</f>
        <v>32006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15951</v>
      </c>
      <c r="C72" s="184">
        <f>基金残高に係る経年分析!G55</f>
        <v>15253</v>
      </c>
      <c r="D72" s="184">
        <f>基金残高に係る経年分析!H55</f>
        <v>15149</v>
      </c>
    </row>
    <row r="73" spans="1:16" x14ac:dyDescent="0.15">
      <c r="A73" s="183" t="s">
        <v>78</v>
      </c>
      <c r="B73" s="184">
        <f>基金残高に係る経年分析!F56</f>
        <v>4114</v>
      </c>
      <c r="C73" s="184">
        <f>基金残高に係る経年分析!G56</f>
        <v>4119</v>
      </c>
      <c r="D73" s="184">
        <f>基金残高に係る経年分析!H56</f>
        <v>4125</v>
      </c>
    </row>
    <row r="74" spans="1:16" x14ac:dyDescent="0.15">
      <c r="A74" s="183" t="s">
        <v>79</v>
      </c>
      <c r="B74" s="184">
        <f>基金残高に係る経年分析!F57</f>
        <v>14336</v>
      </c>
      <c r="C74" s="184">
        <f>基金残高に係る経年分析!G57</f>
        <v>13966</v>
      </c>
      <c r="D74" s="184">
        <f>基金残高に係る経年分析!H57</f>
        <v>13868</v>
      </c>
    </row>
  </sheetData>
  <sheetProtection algorithmName="SHA-512" hashValue="mcEnCQSzZcxg8T+1/eHJXx7UtcbSrDBnHmG0AOMjCbzW6FWAKdMRAjV1nidyUbuR//wFIx41go4xYBEDN1avsA==" saltValue="J+GrcgdTQcRG/LqvbTi2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2020-09-14T06:08:10Z</cp:lastPrinted>
  <dcterms:created xsi:type="dcterms:W3CDTF">2020-02-10T03:51:10Z</dcterms:created>
  <dcterms:modified xsi:type="dcterms:W3CDTF">2020-09-30T01:53:41Z</dcterms:modified>
  <cp:category/>
</cp:coreProperties>
</file>