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2" tabRatio="82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<sst xmlns="http://schemas.openxmlformats.org/spreadsheetml/2006/main" xmlns:r="http://schemas.openxmlformats.org/officeDocument/2006/relationships" count="565" uniqueCount="565">
  <si>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</si>
  <si>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</si>
  <si>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</si>
  <si>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</si>
  <si>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</si>
  <si>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</si>
  <si>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</si>
  <si>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</si>
  <si>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</si>
  <si>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</si>
  <si>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</si>
  <si>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</si>
  <si>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</si>
  <si>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</si>
  <si>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</si>
  <si>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</si>
  <si>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</si>
  <si>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</si>
  <si>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</si>
  <si>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</si>
  <si>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</si>
  <si>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</si>
  <si>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職員退職手当基金</t>
    <rPh sb="0" eb="2">
      <t>ショクイン</t>
    </rPh>
    <rPh sb="2" eb="4">
      <t>タイショク</t>
    </rPh>
    <rPh sb="4" eb="6">
      <t>テアテ</t>
    </rPh>
    <rPh sb="6" eb="8">
      <t>キキン</t>
    </rPh>
    <phoneticPr fontId="5"/>
  </si>
  <si>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</si>
  <si>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</si>
  <si>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</si>
  <si>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</si>
  <si>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</si>
  <si>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</si>
  <si>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</si>
  <si>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</si>
  <si>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</si>
  <si>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</si>
  <si>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</si>
  <si>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</si>
  <si>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</si>
  <si>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</si>
  <si>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</si>
  <si>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</si>
  <si>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</si>
  <si>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</si>
  <si>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</si>
  <si>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</si>
  <si>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</si>
  <si>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</si>
  <si>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</si>
  <si>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</si>
  <si>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</si>
  <si>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</si>
  <si>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</si>
  <si>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</si>
  <si>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</si>
  <si>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</si>
  <si>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</si>
  <si>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</si>
  <si>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</si>
  <si>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</si>
  <si>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</si>
  <si>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</si>
  <si>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</si>
  <si>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</si>
  <si>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</si>
  <si>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</si>
  <si>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</si>
  <si>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</si>
  <si>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</si>
  <si>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駐車場事業特別会計</t>
  </si>
  <si>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</si>
  <si>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</si>
  <si>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</si>
  <si>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</si>
  <si>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</si>
  <si>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</si>
  <si>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</si>
  <si>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</si>
  <si>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</si>
  <si>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</si>
  <si>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</si>
  <si>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</si>
  <si>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</si>
  <si>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</si>
  <si>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</si>
  <si>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</si>
  <si>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</si>
  <si>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</si>
  <si>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</si>
  <si>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</si>
  <si>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</si>
  <si>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</si>
  <si>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</si>
  <si>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</si>
  <si>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</si>
  <si>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</si>
  <si>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</si>
  <si>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</si>
  <si>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</si>
  <si>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</si>
  <si>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</si>
  <si>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</si>
  <si>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</si>
  <si>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</si>
  <si>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</si>
  <si>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</si>
  <si>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</si>
  <si>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</si>
  <si>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</si>
  <si>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</si>
  <si>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</si>
  <si>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</si>
  <si>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</si>
  <si>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長野市土地開発公社</t>
    <rPh sb="0" eb="2">
      <t>ナガノ</t>
    </rPh>
    <rPh sb="2" eb="3">
      <t>シ</t>
    </rPh>
    <rPh sb="3" eb="5">
      <t>トチ</t>
    </rPh>
    <rPh sb="5" eb="7">
      <t>カイハツ</t>
    </rPh>
    <rPh sb="7" eb="9">
      <t>コウシャ</t>
    </rPh>
    <phoneticPr fontId="5"/>
  </si>
  <si>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</si>
  <si>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</si>
  <si>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</si>
  <si>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</si>
  <si>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</si>
  <si>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</si>
  <si>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</si>
  <si>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</si>
  <si>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</si>
  <si>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</si>
  <si>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</si>
  <si>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（一般会計）</t>
  </si>
  <si>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</si>
  <si>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</si>
  <si>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</si>
  <si>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</si>
  <si>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</si>
  <si>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</si>
  <si>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</si>
  <si>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</si>
  <si>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</si>
  <si>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</si>
  <si>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</si>
  <si>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</si>
  <si>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</si>
  <si>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</si>
  <si>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</si>
  <si>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（一般会計）</t>
    <rPh sb="2" eb="4">
      <t>イッパン</t>
    </rPh>
    <rPh sb="4" eb="6">
      <t>カイケイ</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</si>
  <si>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</si>
  <si>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</si>
  <si>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</si>
  <si>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</si>
  <si>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長野県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</si>
  <si>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</si>
  <si>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</si>
  <si>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　　軽自動車税</t>
  </si>
  <si>
    <t>中核市</t>
  </si>
  <si>
    <t>実質単年度収支</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</si>
  <si>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</si>
  <si>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</si>
  <si>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</si>
  <si>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</si>
  <si>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</si>
  <si>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</si>
  <si>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</si>
  <si>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</si>
  <si>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</si>
  <si>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</si>
  <si>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</si>
  <si>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</si>
  <si>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</si>
  <si>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</si>
  <si>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</si>
  <si>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</si>
  <si>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長野市</t>
  </si>
  <si>
    <t>地方交付税種地</t>
    <rPh sb="0" eb="2">
      <t>チホウ</t>
    </rPh>
    <rPh sb="2" eb="5">
      <t>コウフゼイ</t>
    </rPh>
    <rPh sb="5" eb="6">
      <t>シュ</t>
    </rPh>
    <rPh sb="6" eb="7">
      <t>チ</t>
    </rPh>
    <phoneticPr fontId="5"/>
  </si>
  <si>
    <t>分母比</t>
    <rPh sb="0" eb="2">
      <t>ブンボ</t>
    </rPh>
    <rPh sb="2" eb="3">
      <t>ヒ</t>
    </rPh>
    <phoneticPr fontId="5"/>
  </si>
  <si>
    <t>1-6</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</si>
  <si>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</si>
  <si>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</si>
  <si>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</si>
  <si>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</si>
  <si>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</si>
  <si>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</si>
  <si>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</si>
  <si>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</si>
  <si>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</si>
  <si>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</si>
  <si>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</si>
  <si>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</si>
  <si>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</si>
  <si>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</si>
  <si>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</si>
  <si>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</si>
  <si>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</si>
  <si>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</si>
  <si>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</si>
  <si>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</si>
  <si>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</si>
  <si>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</si>
  <si>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</si>
  <si>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</si>
  <si>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</si>
  <si>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</si>
  <si>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</si>
  <si>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5"/>
  </si>
  <si>
    <t>-1.3</t>
  </si>
  <si>
    <t>現年</t>
    <rPh sb="0" eb="1">
      <t>ゲン</t>
    </rPh>
    <rPh sb="1" eb="2">
      <t>ネン</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</si>
  <si>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</si>
  <si>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</si>
  <si>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</si>
  <si>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</si>
  <si>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</si>
  <si>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</si>
  <si>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</si>
  <si>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</si>
  <si>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</si>
  <si>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</si>
  <si>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</si>
  <si>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</si>
  <si>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</si>
  <si>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</si>
  <si>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</si>
  <si>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</si>
  <si>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</si>
  <si>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</si>
  <si>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</si>
  <si>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</si>
  <si>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</si>
  <si>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</si>
  <si>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</si>
  <si>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</si>
  <si>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</si>
  <si>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</si>
  <si>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</si>
  <si>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</si>
  <si>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</si>
  <si>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</si>
  <si>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-0.8</t>
  </si>
  <si>
    <t>公共施設等総合管理基金</t>
    <rPh sb="0" eb="2">
      <t>コウキョウ</t>
    </rPh>
    <rPh sb="2" eb="4">
      <t>シセツ</t>
    </rPh>
    <rPh sb="4" eb="5">
      <t>トウ</t>
    </rPh>
    <rPh sb="5" eb="7">
      <t>ソウゴウ</t>
    </rPh>
    <rPh sb="7" eb="9">
      <t>カンリ</t>
    </rPh>
    <rPh sb="9" eb="11">
      <t>キキン</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</si>
  <si>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</si>
  <si>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</si>
  <si>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</si>
  <si>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</si>
  <si>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</si>
  <si>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</si>
  <si>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</si>
  <si>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</si>
  <si>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</si>
  <si>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</si>
  <si>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</si>
  <si>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</si>
  <si>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</si>
  <si>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</si>
  <si>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</si>
  <si>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</si>
  <si>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</si>
  <si>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</si>
  <si>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</si>
  <si>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</si>
  <si>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</si>
  <si>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</si>
  <si>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</si>
  <si>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</si>
  <si>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</si>
  <si>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</si>
  <si>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</si>
  <si>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</si>
  <si>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</si>
  <si>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</si>
  <si>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</si>
  <si>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</si>
  <si>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</si>
  <si>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</si>
  <si>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</si>
  <si>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</si>
  <si>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</si>
  <si>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</si>
  <si>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</si>
  <si>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</si>
  <si>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産業団地事業会計</t>
  </si>
  <si>
    <t>議会議員</t>
    <rPh sb="0" eb="2">
      <t>ギカイ</t>
    </rPh>
    <rPh sb="2" eb="4">
      <t>ギイン</t>
    </rPh>
    <phoneticPr fontId="5"/>
  </si>
  <si>
    <t>　法定外目的税</t>
  </si>
  <si>
    <t>▲ 0.43</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</si>
  <si>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</si>
  <si>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</si>
  <si>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</si>
  <si>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</si>
  <si>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</si>
  <si>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</si>
  <si>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</si>
  <si>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</si>
  <si>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</si>
  <si>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</si>
  <si>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</si>
  <si>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</si>
  <si>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</si>
  <si>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</si>
  <si>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戸隠観光施設事業会計</t>
  </si>
  <si>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</si>
  <si>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</si>
  <si>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</si>
  <si>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</si>
  <si>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</si>
  <si>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</si>
  <si>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</si>
  <si>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</si>
  <si>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</si>
  <si>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</si>
  <si>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</si>
  <si>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</si>
  <si>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</si>
  <si>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</si>
  <si>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長野市勤労者共済会</t>
  </si>
  <si>
    <t>※7：人口については、調査対象年度の1月1日現在の住民基本台帳に登載されている人口に基づいている。</t>
    <rPh sb="13" eb="15">
      <t>タイショウ</t>
    </rPh>
    <rPh sb="27" eb="29">
      <t>キホン</t>
    </rPh>
    <rPh sb="42" eb="43">
      <t>モト</t>
    </rPh>
    <phoneticPr fontId="38"/>
  </si>
  <si>
    <t>長野県長野市</t>
  </si>
  <si>
    <t>法適用企業</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</si>
  <si>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</si>
  <si>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</si>
  <si>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</si>
  <si>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</si>
  <si>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</si>
  <si>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</si>
  <si>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</si>
  <si>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</si>
  <si>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</si>
  <si>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</si>
  <si>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</si>
  <si>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</si>
  <si>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</si>
  <si>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</si>
  <si>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</si>
  <si>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</si>
  <si>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</si>
  <si>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</si>
  <si>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</si>
  <si>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</si>
  <si>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</si>
  <si>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</si>
  <si>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</si>
  <si>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</si>
  <si>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</si>
  <si>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</si>
  <si>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</si>
  <si>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</si>
  <si>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</si>
  <si>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</si>
  <si>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</si>
  <si>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</si>
  <si>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</si>
  <si>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</si>
  <si>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</si>
  <si>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</si>
  <si>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</si>
  <si>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</si>
  <si>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</si>
  <si>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</si>
  <si>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</si>
  <si>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</si>
  <si>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</si>
  <si>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</si>
  <si>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</si>
  <si>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</si>
  <si>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</si>
  <si>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</si>
  <si>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</si>
  <si>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</si>
  <si>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</si>
  <si>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</si>
  <si>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</si>
  <si>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</si>
  <si>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</si>
  <si>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</si>
  <si>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</si>
  <si>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</si>
  <si>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</si>
  <si>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</si>
  <si>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</si>
  <si>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</si>
  <si>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</si>
  <si>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</si>
  <si>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</si>
  <si>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長水部分林組合</t>
    <rPh sb="0" eb="1">
      <t>ナガ</t>
    </rPh>
    <rPh sb="1" eb="2">
      <t>ミズ</t>
    </rPh>
    <rPh sb="2" eb="4">
      <t>ブブン</t>
    </rPh>
    <rPh sb="4" eb="5">
      <t>ハヤシ</t>
    </rPh>
    <rPh sb="5" eb="7">
      <t>クミアイ</t>
    </rPh>
    <phoneticPr fontId="5"/>
  </si>
  <si>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</si>
  <si>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</si>
  <si>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</si>
  <si>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</si>
  <si>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</si>
  <si>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</si>
  <si>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</si>
  <si>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</si>
  <si>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</si>
  <si>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</si>
  <si>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</si>
  <si>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</si>
  <si>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</si>
  <si>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</si>
  <si>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長野県後期高齢者医療広域連合</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</si>
  <si>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</si>
  <si>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</si>
  <si>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</si>
  <si>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</si>
  <si>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</si>
  <si>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</si>
  <si>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</si>
  <si>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</si>
  <si>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</si>
  <si>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</si>
  <si>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</si>
  <si>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</si>
  <si>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</si>
  <si>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長野市開発公社</t>
    <rPh sb="0" eb="2">
      <t>ナガノ</t>
    </rPh>
    <rPh sb="2" eb="3">
      <t>シ</t>
    </rPh>
    <rPh sb="3" eb="5">
      <t>カイハツ</t>
    </rPh>
    <rPh sb="5" eb="7">
      <t>コウシャ</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</si>
  <si>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</si>
  <si>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</si>
  <si>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</si>
  <si>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</si>
  <si>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</si>
  <si>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</si>
  <si>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</si>
  <si>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</si>
  <si>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</si>
  <si>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</si>
  <si>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</si>
  <si>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</si>
  <si>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</si>
  <si>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</si>
  <si>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1"/>
  </si>
  <si>
    <t>観光施設</t>
  </si>
  <si>
    <t>公債費負担の状況</t>
    <rPh sb="0" eb="3">
      <t>コウサイヒ</t>
    </rPh>
    <rPh sb="3" eb="5">
      <t>フタン</t>
    </rPh>
    <rPh sb="6" eb="8">
      <t>ジョウキョウ</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</si>
  <si>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</si>
  <si>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</si>
  <si>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</si>
  <si>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</si>
  <si>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</si>
  <si>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</si>
  <si>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工業用水道</t>
  </si>
  <si>
    <t>被保険者
1人当り</t>
  </si>
  <si>
    <t>保険税(料)収入額</t>
  </si>
  <si>
    <t>国民健康保険</t>
  </si>
  <si>
    <t>その他</t>
  </si>
  <si>
    <t>母子父子寡婦福祉資金貸付事業特別会計</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</si>
  <si>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</si>
  <si>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</si>
  <si>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</si>
  <si>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</si>
  <si>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</si>
  <si>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</si>
  <si>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</si>
  <si>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</si>
  <si>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病院事業債管理特別会計</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</si>
  <si>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</si>
  <si>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</si>
  <si>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</si>
  <si>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 0.25</t>
  </si>
  <si>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</si>
  <si>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</si>
  <si>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</si>
  <si>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</si>
  <si>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</si>
  <si>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まちづくり長野</t>
  </si>
  <si>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</si>
  <si>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</si>
  <si>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</si>
  <si>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</si>
  <si>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</si>
  <si>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</si>
  <si>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</si>
  <si>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</si>
  <si>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</si>
  <si>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</si>
  <si>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授産施設特別会計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</si>
  <si>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</si>
  <si>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</si>
  <si>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</si>
  <si>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</si>
  <si>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</si>
  <si>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</si>
  <si>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</si>
  <si>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</si>
  <si>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</si>
  <si>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鬼無里大岡観光施設事業特別会計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</si>
  <si>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</si>
  <si>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</si>
  <si>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</si>
  <si>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</si>
  <si>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</si>
  <si>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</si>
  <si>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</si>
  <si>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</si>
  <si>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</si>
  <si>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</si>
  <si>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</si>
  <si>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</si>
  <si>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</si>
  <si>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</si>
  <si>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</si>
  <si>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</si>
  <si>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</si>
  <si>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</si>
  <si>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</si>
  <si>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</si>
  <si>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</si>
  <si>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</si>
  <si>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</si>
  <si>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</si>
  <si>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</si>
  <si>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</si>
  <si>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</si>
  <si>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</si>
  <si>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</si>
  <si>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</si>
  <si>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　（長野地域ふるさと事業特別会計）</t>
  </si>
  <si>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</si>
  <si>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</si>
  <si>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</si>
  <si>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</si>
  <si>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</si>
  <si>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</si>
  <si>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</si>
  <si>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</si>
  <si>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</si>
  <si>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</si>
  <si>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</si>
  <si>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</si>
  <si>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</si>
  <si>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</si>
  <si>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</si>
  <si>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</si>
  <si>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</si>
  <si>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</si>
  <si>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</si>
  <si>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長野県市町村自治振興組合</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</si>
  <si>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</si>
  <si>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</si>
  <si>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</si>
  <si>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</si>
  <si>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</si>
  <si>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</si>
  <si>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</si>
  <si>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</si>
  <si>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</si>
  <si>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</si>
  <si>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</si>
  <si>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</si>
  <si>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</si>
  <si>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</si>
  <si>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</si>
  <si>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</si>
  <si>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</si>
  <si>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</si>
  <si>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</si>
  <si>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0.62</t>
  </si>
  <si>
    <t>▲ 5.54</t>
  </si>
  <si>
    <t>その他会計（赤字）</t>
  </si>
  <si>
    <t>（百万円）</t>
  </si>
  <si>
    <t>長野広域連合</t>
    <rPh sb="0" eb="2">
      <t>ナガノ</t>
    </rPh>
    <rPh sb="2" eb="4">
      <t>コウイキ</t>
    </rPh>
    <rPh sb="4" eb="6">
      <t>レンゴウ</t>
    </rPh>
    <phoneticPr fontId="5"/>
  </si>
  <si>
    <t>　（老人福祉施設等運営事業特別会計）</t>
  </si>
  <si>
    <t>　（ごみ処理施設事業特別会計）</t>
  </si>
  <si>
    <t>須高行政事務組合</t>
    <rPh sb="0" eb="1">
      <t>ス</t>
    </rPh>
    <rPh sb="1" eb="2">
      <t>コウ</t>
    </rPh>
    <rPh sb="2" eb="4">
      <t>ギョウセイ</t>
    </rPh>
    <rPh sb="4" eb="6">
      <t>ジム</t>
    </rPh>
    <rPh sb="6" eb="8">
      <t>クミアイ</t>
    </rPh>
    <phoneticPr fontId="5"/>
  </si>
  <si>
    <t>千曲衛生施設組合</t>
    <rPh sb="0" eb="2">
      <t>チクマ</t>
    </rPh>
    <rPh sb="2" eb="4">
      <t>エイセイ</t>
    </rPh>
    <rPh sb="4" eb="6">
      <t>シセツ</t>
    </rPh>
    <rPh sb="6" eb="8">
      <t>クミアイ</t>
    </rPh>
    <phoneticPr fontId="5"/>
  </si>
  <si>
    <t>　（後期高齢者医療等別会計）</t>
  </si>
  <si>
    <t>長野県地方税滞納整理機構</t>
  </si>
  <si>
    <t>〇</t>
  </si>
  <si>
    <t>長野市農業公社</t>
    <rPh sb="0" eb="2">
      <t>ナガノ</t>
    </rPh>
    <rPh sb="2" eb="3">
      <t>シ</t>
    </rPh>
    <rPh sb="3" eb="5">
      <t>ノウギョウ</t>
    </rPh>
    <rPh sb="5" eb="7">
      <t>コウシャ</t>
    </rPh>
    <phoneticPr fontId="5"/>
  </si>
  <si>
    <t>ながの観光コンベンションビューロー</t>
    <rPh sb="3" eb="5">
      <t>カンコウ</t>
    </rPh>
    <phoneticPr fontId="5"/>
  </si>
  <si>
    <t>エムウェーブ</t>
  </si>
  <si>
    <t>長野市スポーツ協会</t>
  </si>
  <si>
    <t>長野市文化芸術振興財団</t>
  </si>
  <si>
    <t>ながの緑育協会</t>
  </si>
  <si>
    <t>地方独立行政法人長野市民病院</t>
    <rPh sb="0" eb="8">
      <t>チホウドクリツギョウセイホウジン</t>
    </rPh>
    <phoneticPr fontId="5"/>
  </si>
  <si>
    <t>長野電鉄</t>
  </si>
  <si>
    <t>電算</t>
  </si>
  <si>
    <t>過疎地域持続的発展基金</t>
    <rPh sb="0" eb="2">
      <t>カソ</t>
    </rPh>
    <rPh sb="2" eb="4">
      <t>チイキ</t>
    </rPh>
    <rPh sb="4" eb="7">
      <t>ジゾクテキ</t>
    </rPh>
    <rPh sb="7" eb="9">
      <t>ハッテン</t>
    </rPh>
    <rPh sb="9" eb="11">
      <t>キキン</t>
    </rPh>
    <phoneticPr fontId="5"/>
  </si>
  <si>
    <t>リサイクル基金</t>
    <rPh sb="5" eb="7">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</si>
</sst>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0" borderId="107"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23"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43231</c:v>
                </c:pt>
                <c:pt idx="1">
                  <c:v>57795</c:v>
                </c:pt>
                <c:pt idx="2">
                  <c:v>48549</c:v>
                </c:pt>
                <c:pt idx="3">
                  <c:v>38534</c:v>
                </c:pt>
                <c:pt idx="4">
                  <c:v>35654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2.5099999999999998</c:v>
                </c:pt>
                <c:pt idx="1">
                  <c:v>0.24</c:v>
                </c:pt>
                <c:pt idx="2">
                  <c:v>4.99</c:v>
                </c:pt>
                <c:pt idx="3">
                  <c:v>4.3600000000000003</c:v>
                </c:pt>
                <c:pt idx="4">
                  <c:v>4.1900000000000004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17.170000000000002</c:v>
                </c:pt>
                <c:pt idx="1">
                  <c:v>15.3</c:v>
                </c:pt>
                <c:pt idx="2">
                  <c:v>15.21</c:v>
                </c:pt>
                <c:pt idx="3">
                  <c:v>17.07</c:v>
                </c:pt>
                <c:pt idx="4">
                  <c:v>19.64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-0.62</c:v>
                </c:pt>
                <c:pt idx="1">
                  <c:v>-5.54</c:v>
                </c:pt>
                <c:pt idx="2">
                  <c:v>4.78</c:v>
                </c:pt>
                <c:pt idx="3">
                  <c:v>-0.43</c:v>
                </c:pt>
                <c:pt idx="4">
                  <c:v>-0.25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1.e-002</c:v>
                </c:pt>
                <c:pt idx="2">
                  <c:v>#N/A</c:v>
                </c:pt>
                <c:pt idx="3">
                  <c:v>1.e-002</c:v>
                </c:pt>
                <c:pt idx="4">
                  <c:v>#N/A</c:v>
                </c:pt>
                <c:pt idx="5">
                  <c:v>1.e-002</c:v>
                </c:pt>
                <c:pt idx="6">
                  <c:v>#N/A</c:v>
                </c:pt>
                <c:pt idx="7">
                  <c:v>0</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2.e-002</c:v>
                </c:pt>
                <c:pt idx="2">
                  <c:v>#N/A</c:v>
                </c:pt>
                <c:pt idx="3">
                  <c:v>5.e-002</c:v>
                </c:pt>
                <c:pt idx="4">
                  <c:v>#N/A</c:v>
                </c:pt>
                <c:pt idx="5">
                  <c:v>0</c:v>
                </c:pt>
                <c:pt idx="6">
                  <c:v>#N/A</c:v>
                </c:pt>
                <c:pt idx="7">
                  <c:v>1.e-002</c:v>
                </c:pt>
                <c:pt idx="8">
                  <c:v>#N/A</c:v>
                </c:pt>
                <c:pt idx="9">
                  <c:v>4.e-002</c:v>
                </c:pt>
              </c:numCache>
            </c:numRef>
          </c:val>
        </c:ser>
        <c:ser>
          <c:idx val="3"/>
          <c:order val="3"/>
          <c:tx>
            <c:strRef>
              <c:f>データシート!$A$30</c:f>
              <c:strCache>
                <c:ptCount val="1"/>
                <c:pt idx="0">
                  <c:v>戸隠観光施設事業会計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5.e-002</c:v>
                </c:pt>
                <c:pt idx="2">
                  <c:v>#N/A</c:v>
                </c:pt>
                <c:pt idx="3">
                  <c:v>6.e-002</c:v>
                </c:pt>
                <c:pt idx="4">
                  <c:v>#N/A</c:v>
                </c:pt>
                <c:pt idx="5">
                  <c:v>8.e-002</c:v>
                </c:pt>
                <c:pt idx="6">
                  <c:v>#N/A</c:v>
                </c:pt>
                <c:pt idx="7">
                  <c:v>9.e-002</c:v>
                </c:pt>
                <c:pt idx="8">
                  <c:v>#N/A</c:v>
                </c:pt>
                <c:pt idx="9">
                  <c:v>0.11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0.94</c:v>
                </c:pt>
                <c:pt idx="2">
                  <c:v>#N/A</c:v>
                </c:pt>
                <c:pt idx="3">
                  <c:v>0.79</c:v>
                </c:pt>
                <c:pt idx="4">
                  <c:v>#N/A</c:v>
                </c:pt>
                <c:pt idx="5">
                  <c:v>0.69</c:v>
                </c:pt>
                <c:pt idx="6">
                  <c:v>#N/A</c:v>
                </c:pt>
                <c:pt idx="7">
                  <c:v>0.95</c:v>
                </c:pt>
                <c:pt idx="8">
                  <c:v>#N/A</c:v>
                </c:pt>
                <c:pt idx="9">
                  <c:v>1.07</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0.74</c:v>
                </c:pt>
                <c:pt idx="2">
                  <c:v>#N/A</c:v>
                </c:pt>
                <c:pt idx="3">
                  <c:v>0.36</c:v>
                </c:pt>
                <c:pt idx="4">
                  <c:v>#N/A</c:v>
                </c:pt>
                <c:pt idx="5">
                  <c:v>1.28</c:v>
                </c:pt>
                <c:pt idx="6">
                  <c:v>#N/A</c:v>
                </c:pt>
                <c:pt idx="7">
                  <c:v>1.25</c:v>
                </c:pt>
                <c:pt idx="8">
                  <c:v>#N/A</c:v>
                </c:pt>
                <c:pt idx="9">
                  <c:v>1.19</c:v>
                </c:pt>
              </c:numCache>
            </c:numRef>
          </c:val>
        </c:ser>
        <c:ser>
          <c:idx val="6"/>
          <c:order val="6"/>
          <c:tx>
            <c:strRef>
              <c:f>データシート!$A$33</c:f>
              <c:strCache>
                <c:ptCount val="1"/>
                <c:pt idx="0">
                  <c:v>産業団地事業会計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1.71</c:v>
                </c:pt>
                <c:pt idx="2">
                  <c:v>#N/A</c:v>
                </c:pt>
                <c:pt idx="3">
                  <c:v>1.8199999999999998</c:v>
                </c:pt>
                <c:pt idx="4">
                  <c:v>#N/A</c:v>
                </c:pt>
                <c:pt idx="5">
                  <c:v>1.65</c:v>
                </c:pt>
                <c:pt idx="6">
                  <c:v>#N/A</c:v>
                </c:pt>
                <c:pt idx="7">
                  <c:v>1.65</c:v>
                </c:pt>
                <c:pt idx="8">
                  <c:v>#N/A</c:v>
                </c:pt>
                <c:pt idx="9">
                  <c:v>1.74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2.5099999999999998</c:v>
                </c:pt>
                <c:pt idx="2">
                  <c:v>#N/A</c:v>
                </c:pt>
                <c:pt idx="3">
                  <c:v>0.23</c:v>
                </c:pt>
                <c:pt idx="4">
                  <c:v>#N/A</c:v>
                </c:pt>
                <c:pt idx="5">
                  <c:v>4.99</c:v>
                </c:pt>
                <c:pt idx="6">
                  <c:v>#N/A</c:v>
                </c:pt>
                <c:pt idx="7">
                  <c:v>4.3600000000000003</c:v>
                </c:pt>
                <c:pt idx="8">
                  <c:v>#N/A</c:v>
                </c:pt>
                <c:pt idx="9">
                  <c:v>4.18</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6.52</c:v>
                </c:pt>
                <c:pt idx="2">
                  <c:v>#N/A</c:v>
                </c:pt>
                <c:pt idx="3">
                  <c:v>6.07</c:v>
                </c:pt>
                <c:pt idx="4">
                  <c:v>#N/A</c:v>
                </c:pt>
                <c:pt idx="5">
                  <c:v>5.88</c:v>
                </c:pt>
                <c:pt idx="6">
                  <c:v>#N/A</c:v>
                </c:pt>
                <c:pt idx="7">
                  <c:v>6.26</c:v>
                </c:pt>
                <c:pt idx="8">
                  <c:v>#N/A</c:v>
                </c:pt>
                <c:pt idx="9">
                  <c:v>5.84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14.3</c:v>
                </c:pt>
                <c:pt idx="2">
                  <c:v>#N/A</c:v>
                </c:pt>
                <c:pt idx="3">
                  <c:v>15.53</c:v>
                </c:pt>
                <c:pt idx="4">
                  <c:v>#N/A</c:v>
                </c:pt>
                <c:pt idx="5">
                  <c:v>15.71</c:v>
                </c:pt>
                <c:pt idx="6">
                  <c:v>#N/A</c:v>
                </c:pt>
                <c:pt idx="7">
                  <c:v>15.93</c:v>
                </c:pt>
                <c:pt idx="8">
                  <c:v>#N/A</c:v>
                </c:pt>
                <c:pt idx="9">
                  <c:v>15.74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19064</c:v>
                </c:pt>
                <c:pt idx="5">
                  <c:v>18838</c:v>
                </c:pt>
                <c:pt idx="8">
                  <c:v>18153</c:v>
                </c:pt>
                <c:pt idx="11">
                  <c:v>18284</c:v>
                </c:pt>
                <c:pt idx="14">
                  <c:v>17759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157</c:v>
                </c:pt>
                <c:pt idx="3">
                  <c:v>132</c:v>
                </c:pt>
                <c:pt idx="6">
                  <c:v>128</c:v>
                </c:pt>
                <c:pt idx="9">
                  <c:v>61</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96</c:v>
                </c:pt>
                <c:pt idx="3">
                  <c:v>460</c:v>
                </c:pt>
                <c:pt idx="6">
                  <c:v>860</c:v>
                </c:pt>
                <c:pt idx="9">
                  <c:v>931</c:v>
                </c:pt>
                <c:pt idx="12">
                  <c:v>746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4934</c:v>
                </c:pt>
                <c:pt idx="3">
                  <c:v>4880</c:v>
                </c:pt>
                <c:pt idx="6">
                  <c:v>4780</c:v>
                </c:pt>
                <c:pt idx="9">
                  <c:v>4751</c:v>
                </c:pt>
                <c:pt idx="12">
                  <c:v>4477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15713</c:v>
                </c:pt>
                <c:pt idx="3">
                  <c:v>15965</c:v>
                </c:pt>
                <c:pt idx="6">
                  <c:v>15990</c:v>
                </c:pt>
                <c:pt idx="9">
                  <c:v>16180</c:v>
                </c:pt>
                <c:pt idx="12">
                  <c:v>16503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1836</c:v>
                </c:pt>
                <c:pt idx="2">
                  <c:v>#N/A</c:v>
                </c:pt>
                <c:pt idx="3">
                  <c:v>#N/A</c:v>
                </c:pt>
                <c:pt idx="4">
                  <c:v>2599</c:v>
                </c:pt>
                <c:pt idx="5">
                  <c:v>#N/A</c:v>
                </c:pt>
                <c:pt idx="6">
                  <c:v>#N/A</c:v>
                </c:pt>
                <c:pt idx="7">
                  <c:v>3605</c:v>
                </c:pt>
                <c:pt idx="8">
                  <c:v>#N/A</c:v>
                </c:pt>
                <c:pt idx="9">
                  <c:v>#N/A</c:v>
                </c:pt>
                <c:pt idx="10">
                  <c:v>3639</c:v>
                </c:pt>
                <c:pt idx="11">
                  <c:v>#N/A</c:v>
                </c:pt>
                <c:pt idx="12">
                  <c:v>#N/A</c:v>
                </c:pt>
                <c:pt idx="13">
                  <c:v>4003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162553</c:v>
                </c:pt>
                <c:pt idx="5">
                  <c:v>158386</c:v>
                </c:pt>
                <c:pt idx="8">
                  <c:v>161867</c:v>
                </c:pt>
                <c:pt idx="11">
                  <c:v>157590</c:v>
                </c:pt>
                <c:pt idx="14">
                  <c:v>150913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28837</c:v>
                </c:pt>
                <c:pt idx="5">
                  <c:v>28039</c:v>
                </c:pt>
                <c:pt idx="8">
                  <c:v>26342</c:v>
                </c:pt>
                <c:pt idx="11">
                  <c:v>25211</c:v>
                </c:pt>
                <c:pt idx="14">
                  <c:v>21924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26492</c:v>
                </c:pt>
                <c:pt idx="5">
                  <c:v>25329</c:v>
                </c:pt>
                <c:pt idx="8">
                  <c:v>27732</c:v>
                </c:pt>
                <c:pt idx="11">
                  <c:v>34148</c:v>
                </c:pt>
                <c:pt idx="14">
                  <c:v>36840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1467</c:v>
                </c:pt>
                <c:pt idx="3">
                  <c:v>1144</c:v>
                </c:pt>
                <c:pt idx="6">
                  <c:v>1059</c:v>
                </c:pt>
                <c:pt idx="9">
                  <c:v>1169</c:v>
                </c:pt>
                <c:pt idx="12">
                  <c:v>1130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22262</c:v>
                </c:pt>
                <c:pt idx="3">
                  <c:v>22084</c:v>
                </c:pt>
                <c:pt idx="6">
                  <c:v>22507</c:v>
                </c:pt>
                <c:pt idx="9">
                  <c:v>22629</c:v>
                </c:pt>
                <c:pt idx="12">
                  <c:v>22332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10935</c:v>
                </c:pt>
                <c:pt idx="3">
                  <c:v>11755</c:v>
                </c:pt>
                <c:pt idx="6">
                  <c:v>12894</c:v>
                </c:pt>
                <c:pt idx="9">
                  <c:v>14107</c:v>
                </c:pt>
                <c:pt idx="12">
                  <c:v>13613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52015</c:v>
                </c:pt>
                <c:pt idx="3">
                  <c:v>48548</c:v>
                </c:pt>
                <c:pt idx="6">
                  <c:v>46362</c:v>
                </c:pt>
                <c:pt idx="9">
                  <c:v>44642</c:v>
                </c:pt>
                <c:pt idx="12">
                  <c:v>42128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4411</c:v>
                </c:pt>
                <c:pt idx="3">
                  <c:v>4617</c:v>
                </c:pt>
                <c:pt idx="6">
                  <c:v>4323</c:v>
                </c:pt>
                <c:pt idx="9">
                  <c:v>3956</c:v>
                </c:pt>
                <c:pt idx="12">
                  <c:v>4077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158797</c:v>
                </c:pt>
                <c:pt idx="3">
                  <c:v>160273</c:v>
                </c:pt>
                <c:pt idx="6">
                  <c:v>160516</c:v>
                </c:pt>
                <c:pt idx="9">
                  <c:v>156024</c:v>
                </c:pt>
                <c:pt idx="12">
                  <c:v>147461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32006</c:v>
                </c:pt>
                <c:pt idx="2">
                  <c:v>#N/A</c:v>
                </c:pt>
                <c:pt idx="3">
                  <c:v>#N/A</c:v>
                </c:pt>
                <c:pt idx="4">
                  <c:v>36666</c:v>
                </c:pt>
                <c:pt idx="5">
                  <c:v>#N/A</c:v>
                </c:pt>
                <c:pt idx="6">
                  <c:v>#N/A</c:v>
                </c:pt>
                <c:pt idx="7">
                  <c:v>31719</c:v>
                </c:pt>
                <c:pt idx="8">
                  <c:v>#N/A</c:v>
                </c:pt>
                <c:pt idx="9">
                  <c:v>#N/A</c:v>
                </c:pt>
                <c:pt idx="10">
                  <c:v>25578</c:v>
                </c:pt>
                <c:pt idx="11">
                  <c:v>#N/A</c:v>
                </c:pt>
                <c:pt idx="12">
                  <c:v>#N/A</c:v>
                </c:pt>
                <c:pt idx="13">
                  <c:v>21065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13535</c:v>
                </c:pt>
                <c:pt idx="1">
                  <c:v>15772</c:v>
                </c:pt>
                <c:pt idx="2">
                  <c:v>17800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4076</c:v>
                </c:pt>
                <c:pt idx="1">
                  <c:v>7503</c:v>
                </c:pt>
                <c:pt idx="2">
                  <c:v>7509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13886</c:v>
                </c:pt>
                <c:pt idx="1">
                  <c:v>15046</c:v>
                </c:pt>
                <c:pt idx="2">
                  <c:v>15102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4585" y="4591050"/>
          <a:ext cx="2940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1245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64845" y="411480"/>
          <a:ext cx="1149921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303240" y="398780"/>
          <a:ext cx="355663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328640" y="424180"/>
          <a:ext cx="351218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354040" y="449580"/>
          <a:ext cx="34747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長野県長野市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765145" y="398780"/>
          <a:ext cx="24244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790545" y="424180"/>
          <a:ext cx="23799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815945" y="449580"/>
          <a:ext cx="23228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189865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59460" y="1179830"/>
          <a:ext cx="873379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73760" y="1211580"/>
          <a:ext cx="1259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189865</xdr:colOff>
      <xdr:row>7</xdr:row>
      <xdr:rowOff>38100</xdr:rowOff>
    </xdr:from>
    <xdr:to xmlns:xdr="http://schemas.openxmlformats.org/drawingml/2006/spreadsheetDrawing">
      <xdr:col>16</xdr:col>
      <xdr:colOff>189865</xdr:colOff>
      <xdr:row>17</xdr:row>
      <xdr:rowOff>38100</xdr:rowOff>
    </xdr:to>
    <xdr:sp macro="" textlink="">
      <xdr:nvSpPr>
        <xdr:cNvPr id="11" name="正方形/長方形 10"/>
        <xdr:cNvSpPr/>
      </xdr:nvSpPr>
      <xdr:spPr>
        <a:xfrm>
          <a:off x="2088515" y="1211580"/>
          <a:ext cx="113919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368,785
364,729
834.81
170,676,355
165,123,960
3,793,866
90,613,583
140,687,170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84855" y="1211580"/>
          <a:ext cx="1386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671060" y="1230630"/>
          <a:ext cx="18351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06210" y="1230630"/>
          <a:ext cx="115189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21600" y="1230630"/>
          <a:ext cx="57594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671060" y="2049780"/>
          <a:ext cx="18351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189865</xdr:colOff>
      <xdr:row>15</xdr:row>
      <xdr:rowOff>158750</xdr:rowOff>
    </xdr:to>
    <xdr:sp macro="" textlink="">
      <xdr:nvSpPr>
        <xdr:cNvPr id="17" name="正方形/長方形 16"/>
        <xdr:cNvSpPr/>
      </xdr:nvSpPr>
      <xdr:spPr>
        <a:xfrm>
          <a:off x="6569710" y="2049780"/>
          <a:ext cx="311340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714865" y="1179830"/>
          <a:ext cx="129730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930130" y="124333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930130" y="15062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930130" y="1828800"/>
          <a:ext cx="115189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91065" y="133223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189865</xdr:colOff>
      <xdr:row>10</xdr:row>
      <xdr:rowOff>127000</xdr:rowOff>
    </xdr:from>
    <xdr:to xmlns:xdr="http://schemas.openxmlformats.org/drawingml/2006/spreadsheetDrawing">
      <xdr:col>51</xdr:col>
      <xdr:colOff>189865</xdr:colOff>
      <xdr:row>11</xdr:row>
      <xdr:rowOff>95250</xdr:rowOff>
    </xdr:to>
    <xdr:cxnSp macro="">
      <xdr:nvCxnSpPr>
        <xdr:cNvPr id="23" name="直線コネクタ 22"/>
        <xdr:cNvCxnSpPr/>
      </xdr:nvCxnSpPr>
      <xdr:spPr>
        <a:xfrm>
          <a:off x="9872980"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91065" y="18034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189865</xdr:colOff>
      <xdr:row>12</xdr:row>
      <xdr:rowOff>22225</xdr:rowOff>
    </xdr:from>
    <xdr:to xmlns:xdr="http://schemas.openxmlformats.org/drawingml/2006/spreadsheetDrawing">
      <xdr:col>51</xdr:col>
      <xdr:colOff>189865</xdr:colOff>
      <xdr:row>12</xdr:row>
      <xdr:rowOff>161925</xdr:rowOff>
    </xdr:to>
    <xdr:cxnSp macro="">
      <xdr:nvCxnSpPr>
        <xdr:cNvPr id="25" name="直線コネクタ 24"/>
        <xdr:cNvCxnSpPr/>
      </xdr:nvCxnSpPr>
      <xdr:spPr>
        <a:xfrm flipV="1">
          <a:off x="9872980"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91065" y="217678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825990" y="128143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825990" y="15405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294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9080"/>
    <xdr:sp macro="" textlink="">
      <xdr:nvSpPr>
        <xdr:cNvPr id="30" name="テキスト ボックス 29"/>
        <xdr:cNvSpPr txBox="1"/>
      </xdr:nvSpPr>
      <xdr:spPr>
        <a:xfrm>
          <a:off x="70294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0294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294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294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8445"/>
    <xdr:sp macro="" textlink="">
      <xdr:nvSpPr>
        <xdr:cNvPr id="34" name="テキスト ボックス 33"/>
        <xdr:cNvSpPr txBox="1"/>
      </xdr:nvSpPr>
      <xdr:spPr>
        <a:xfrm>
          <a:off x="70294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190" cy="425450"/>
    <xdr:sp macro="" textlink="">
      <xdr:nvSpPr>
        <xdr:cNvPr id="35" name="テキスト ボックス 34"/>
        <xdr:cNvSpPr txBox="1"/>
      </xdr:nvSpPr>
      <xdr:spPr>
        <a:xfrm>
          <a:off x="702945" y="4434840"/>
          <a:ext cx="875919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2945" y="490601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9245"/>
    <xdr:sp macro="" textlink="">
      <xdr:nvSpPr>
        <xdr:cNvPr id="37" name="テキスト ボックス 36"/>
        <xdr:cNvSpPr txBox="1"/>
      </xdr:nvSpPr>
      <xdr:spPr>
        <a:xfrm>
          <a:off x="1619250" y="5260340"/>
          <a:ext cx="1272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288099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354320" y="515620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354320" y="534289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84784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847840"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17054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170545"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2945" y="565277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481320" y="565277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189865</xdr:colOff>
      <xdr:row>35</xdr:row>
      <xdr:rowOff>31750</xdr:rowOff>
    </xdr:to>
    <xdr:sp macro="" textlink="">
      <xdr:nvSpPr>
        <xdr:cNvPr id="47" name="正方形/長方形 46"/>
        <xdr:cNvSpPr/>
      </xdr:nvSpPr>
      <xdr:spPr>
        <a:xfrm>
          <a:off x="5481320" y="5652770"/>
          <a:ext cx="3442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189865</xdr:colOff>
      <xdr:row>47</xdr:row>
      <xdr:rowOff>69850</xdr:rowOff>
    </xdr:to>
    <xdr:sp macro="" textlink="" fLocksText="0">
      <xdr:nvSpPr>
        <xdr:cNvPr id="48" name="テキスト ボックス 47"/>
        <xdr:cNvSpPr txBox="1"/>
      </xdr:nvSpPr>
      <xdr:spPr>
        <a:xfrm>
          <a:off x="5588635" y="5962650"/>
          <a:ext cx="523367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15</a:t>
          </a:r>
          <a:r>
            <a:rPr kumimoji="1" lang="ja-JP" altLang="en-US" sz="1300">
              <a:latin typeface="ＭＳ Ｐゴシック"/>
              <a:ea typeface="ＭＳ Ｐゴシック"/>
            </a:rPr>
            <a:t>年度までは類似団体とほぼ同程度の数値であったが、平成</a:t>
          </a:r>
          <a:r>
            <a:rPr kumimoji="1" lang="en-US" altLang="ja-JP" sz="1300">
              <a:latin typeface="ＭＳ Ｐゴシック"/>
              <a:ea typeface="ＭＳ Ｐゴシック"/>
            </a:rPr>
            <a:t>17</a:t>
          </a:r>
          <a:r>
            <a:rPr kumimoji="1" lang="ja-JP" altLang="en-US" sz="1300">
              <a:latin typeface="ＭＳ Ｐゴシック"/>
              <a:ea typeface="ＭＳ Ｐゴシック"/>
            </a:rPr>
            <a:t>年</a:t>
          </a:r>
          <a:r>
            <a:rPr kumimoji="1" lang="en-US" altLang="ja-JP" sz="1300">
              <a:latin typeface="ＭＳ Ｐゴシック"/>
              <a:ea typeface="ＭＳ Ｐゴシック"/>
            </a:rPr>
            <a:t>1</a:t>
          </a:r>
          <a:r>
            <a:rPr kumimoji="1" lang="ja-JP" altLang="en-US" sz="1300">
              <a:latin typeface="ＭＳ Ｐゴシック"/>
              <a:ea typeface="ＭＳ Ｐゴシック"/>
            </a:rPr>
            <a:t>月及び平成</a:t>
          </a:r>
          <a:r>
            <a:rPr kumimoji="1" lang="en-US" altLang="ja-JP" sz="1300">
              <a:latin typeface="ＭＳ Ｐゴシック"/>
              <a:ea typeface="ＭＳ Ｐゴシック"/>
            </a:rPr>
            <a:t>22</a:t>
          </a:r>
          <a:r>
            <a:rPr kumimoji="1" lang="ja-JP" altLang="en-US" sz="1300">
              <a:latin typeface="ＭＳ Ｐゴシック"/>
              <a:ea typeface="ＭＳ Ｐゴシック"/>
            </a:rPr>
            <a:t>年</a:t>
          </a:r>
          <a:r>
            <a:rPr kumimoji="1" lang="en-US" altLang="ja-JP" sz="1300">
              <a:latin typeface="ＭＳ Ｐゴシック"/>
              <a:ea typeface="ＭＳ Ｐゴシック"/>
            </a:rPr>
            <a:t>1</a:t>
          </a:r>
          <a:r>
            <a:rPr kumimoji="1" lang="ja-JP" altLang="en-US" sz="1300">
              <a:latin typeface="ＭＳ Ｐゴシック"/>
              <a:ea typeface="ＭＳ Ｐゴシック"/>
            </a:rPr>
            <a:t>月の市町村合併を経て市域、人口が増加する一方、市税収入が伸び悩み、数値が悪化した。</a:t>
          </a:r>
        </a:p>
        <a:p>
          <a:r>
            <a:rPr kumimoji="1" lang="ja-JP" altLang="en-US" sz="1300">
              <a:latin typeface="ＭＳ Ｐゴシック"/>
              <a:ea typeface="ＭＳ Ｐゴシック"/>
            </a:rPr>
            <a:t>　令和３年度に、国の第１号補正予算による国税収入の増額補正に伴い、普通交付税が追加交付されたことにより、類似団体同様、</a:t>
          </a:r>
          <a:r>
            <a:rPr kumimoji="1" lang="en-US" altLang="ja-JP" sz="1300">
              <a:latin typeface="ＭＳ Ｐゴシック"/>
              <a:ea typeface="ＭＳ Ｐゴシック"/>
            </a:rPr>
            <a:t>0.02</a:t>
          </a:r>
          <a:r>
            <a:rPr kumimoji="1" lang="ja-JP" altLang="en-US" sz="1300">
              <a:latin typeface="ＭＳ Ｐゴシック"/>
              <a:ea typeface="ＭＳ Ｐゴシック"/>
            </a:rPr>
            <a:t>ポイントのマイナスとなった。　</a:t>
          </a:r>
        </a:p>
        <a:p>
          <a:r>
            <a:rPr kumimoji="1" lang="ja-JP" altLang="en-US" sz="1300">
              <a:latin typeface="ＭＳ Ｐゴシック"/>
              <a:ea typeface="ＭＳ Ｐゴシック"/>
            </a:rPr>
            <a:t>　今後も、市税の収納率向上や公共施設の統廃合や長寿命化、事務事業の見直しを計画的に進め、財政基盤の強化に努める。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2945" y="8012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131445</xdr:rowOff>
    </xdr:from>
    <xdr:to xmlns:xdr="http://schemas.openxmlformats.org/drawingml/2006/spreadsheetDrawing">
      <xdr:col>27</xdr:col>
      <xdr:colOff>184150</xdr:colOff>
      <xdr:row>45</xdr:row>
      <xdr:rowOff>131445</xdr:rowOff>
    </xdr:to>
    <xdr:cxnSp macro="">
      <xdr:nvCxnSpPr>
        <xdr:cNvPr id="51" name="直線コネクタ 50"/>
        <xdr:cNvCxnSpPr/>
      </xdr:nvCxnSpPr>
      <xdr:spPr>
        <a:xfrm>
          <a:off x="702945" y="76752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02945" y="7338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8445"/>
    <xdr:sp macro="" textlink="">
      <xdr:nvSpPr>
        <xdr:cNvPr id="54" name="テキスト ボックス 53"/>
        <xdr:cNvSpPr txBox="1"/>
      </xdr:nvSpPr>
      <xdr:spPr>
        <a:xfrm>
          <a:off x="0"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02945" y="70008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9080"/>
    <xdr:sp macro="" textlink="">
      <xdr:nvSpPr>
        <xdr:cNvPr id="56" name="テキスト ボックス 55"/>
        <xdr:cNvSpPr txBox="1"/>
      </xdr:nvSpPr>
      <xdr:spPr>
        <a:xfrm>
          <a:off x="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02945" y="66643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9080"/>
    <xdr:sp macro="" textlink="">
      <xdr:nvSpPr>
        <xdr:cNvPr id="58" name="テキスト ボックス 57"/>
        <xdr:cNvSpPr txBox="1"/>
      </xdr:nvSpPr>
      <xdr:spPr>
        <a:xfrm>
          <a:off x="0"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02945" y="6327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02945" y="59899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02945" y="56527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02945" y="565277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44</xdr:row>
      <xdr:rowOff>165100</xdr:rowOff>
    </xdr:to>
    <xdr:cxnSp macro="">
      <xdr:nvCxnSpPr>
        <xdr:cNvPr id="66" name="直線コネクタ 65"/>
        <xdr:cNvCxnSpPr/>
      </xdr:nvCxnSpPr>
      <xdr:spPr>
        <a:xfrm flipV="1">
          <a:off x="4500245" y="6141085"/>
          <a:ext cx="0" cy="1400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1365" cy="259080"/>
    <xdr:sp macro="" textlink="">
      <xdr:nvSpPr>
        <xdr:cNvPr id="67" name="財政力最小値テキスト"/>
        <xdr:cNvSpPr txBox="1"/>
      </xdr:nvSpPr>
      <xdr:spPr>
        <a:xfrm>
          <a:off x="4569460" y="751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8" name="直線コネクタ 67"/>
        <xdr:cNvCxnSpPr/>
      </xdr:nvCxnSpPr>
      <xdr:spPr>
        <a:xfrm>
          <a:off x="4411345" y="75412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1365" cy="259080"/>
    <xdr:sp macro="" textlink="">
      <xdr:nvSpPr>
        <xdr:cNvPr id="69" name="財政力最大値テキスト"/>
        <xdr:cNvSpPr txBox="1"/>
      </xdr:nvSpPr>
      <xdr:spPr>
        <a:xfrm>
          <a:off x="4569460" y="5888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70" name="直線コネクタ 69"/>
        <xdr:cNvCxnSpPr/>
      </xdr:nvCxnSpPr>
      <xdr:spPr>
        <a:xfrm>
          <a:off x="4411345" y="614108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94615</xdr:rowOff>
    </xdr:from>
    <xdr:to xmlns:xdr="http://schemas.openxmlformats.org/drawingml/2006/spreadsheetDrawing">
      <xdr:col>23</xdr:col>
      <xdr:colOff>133350</xdr:colOff>
      <xdr:row>42</xdr:row>
      <xdr:rowOff>94615</xdr:rowOff>
    </xdr:to>
    <xdr:cxnSp macro="">
      <xdr:nvCxnSpPr>
        <xdr:cNvPr id="71" name="直線コネクタ 70"/>
        <xdr:cNvCxnSpPr/>
      </xdr:nvCxnSpPr>
      <xdr:spPr>
        <a:xfrm>
          <a:off x="3740785" y="7135495"/>
          <a:ext cx="7594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128270</xdr:rowOff>
    </xdr:from>
    <xdr:ext cx="761365" cy="258445"/>
    <xdr:sp macro="" textlink="">
      <xdr:nvSpPr>
        <xdr:cNvPr id="72" name="財政力平均値テキスト"/>
        <xdr:cNvSpPr txBox="1"/>
      </xdr:nvSpPr>
      <xdr:spPr>
        <a:xfrm>
          <a:off x="4569460" y="68338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111760</xdr:rowOff>
    </xdr:from>
    <xdr:to xmlns:xdr="http://schemas.openxmlformats.org/drawingml/2006/spreadsheetDrawing">
      <xdr:col>23</xdr:col>
      <xdr:colOff>184150</xdr:colOff>
      <xdr:row>42</xdr:row>
      <xdr:rowOff>41910</xdr:rowOff>
    </xdr:to>
    <xdr:sp macro="" textlink="">
      <xdr:nvSpPr>
        <xdr:cNvPr id="73" name="フローチャート: 判断 72"/>
        <xdr:cNvSpPr/>
      </xdr:nvSpPr>
      <xdr:spPr>
        <a:xfrm>
          <a:off x="4449445" y="6985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59690</xdr:rowOff>
    </xdr:from>
    <xdr:to xmlns:xdr="http://schemas.openxmlformats.org/drawingml/2006/spreadsheetDrawing">
      <xdr:col>19</xdr:col>
      <xdr:colOff>133350</xdr:colOff>
      <xdr:row>42</xdr:row>
      <xdr:rowOff>94615</xdr:rowOff>
    </xdr:to>
    <xdr:cxnSp macro="">
      <xdr:nvCxnSpPr>
        <xdr:cNvPr id="74" name="直線コネクタ 73"/>
        <xdr:cNvCxnSpPr/>
      </xdr:nvCxnSpPr>
      <xdr:spPr>
        <a:xfrm>
          <a:off x="2930525" y="7100570"/>
          <a:ext cx="8102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111760</xdr:rowOff>
    </xdr:from>
    <xdr:to xmlns:xdr="http://schemas.openxmlformats.org/drawingml/2006/spreadsheetDrawing">
      <xdr:col>19</xdr:col>
      <xdr:colOff>184150</xdr:colOff>
      <xdr:row>42</xdr:row>
      <xdr:rowOff>41910</xdr:rowOff>
    </xdr:to>
    <xdr:sp macro="" textlink="">
      <xdr:nvSpPr>
        <xdr:cNvPr id="75" name="フローチャート: 判断 74"/>
        <xdr:cNvSpPr/>
      </xdr:nvSpPr>
      <xdr:spPr>
        <a:xfrm>
          <a:off x="3689985" y="6985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52070</xdr:rowOff>
    </xdr:from>
    <xdr:ext cx="736600" cy="258445"/>
    <xdr:sp macro="" textlink="">
      <xdr:nvSpPr>
        <xdr:cNvPr id="76" name="テキスト ボックス 75"/>
        <xdr:cNvSpPr txBox="1"/>
      </xdr:nvSpPr>
      <xdr:spPr>
        <a:xfrm>
          <a:off x="3399155" y="6757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59690</xdr:rowOff>
    </xdr:from>
    <xdr:to xmlns:xdr="http://schemas.openxmlformats.org/drawingml/2006/spreadsheetDrawing">
      <xdr:col>15</xdr:col>
      <xdr:colOff>82550</xdr:colOff>
      <xdr:row>42</xdr:row>
      <xdr:rowOff>59690</xdr:rowOff>
    </xdr:to>
    <xdr:cxnSp macro="">
      <xdr:nvCxnSpPr>
        <xdr:cNvPr id="77" name="直線コネクタ 76"/>
        <xdr:cNvCxnSpPr/>
      </xdr:nvCxnSpPr>
      <xdr:spPr>
        <a:xfrm>
          <a:off x="2120265" y="710057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76835</xdr:rowOff>
    </xdr:from>
    <xdr:to xmlns:xdr="http://schemas.openxmlformats.org/drawingml/2006/spreadsheetDrawing">
      <xdr:col>15</xdr:col>
      <xdr:colOff>133350</xdr:colOff>
      <xdr:row>42</xdr:row>
      <xdr:rowOff>6985</xdr:rowOff>
    </xdr:to>
    <xdr:sp macro="" textlink="">
      <xdr:nvSpPr>
        <xdr:cNvPr id="78" name="フローチャート: 判断 77"/>
        <xdr:cNvSpPr/>
      </xdr:nvSpPr>
      <xdr:spPr>
        <a:xfrm>
          <a:off x="2879725" y="6950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17145</xdr:rowOff>
    </xdr:from>
    <xdr:ext cx="761365" cy="258445"/>
    <xdr:sp macro="" textlink="">
      <xdr:nvSpPr>
        <xdr:cNvPr id="79" name="テキスト ボックス 78"/>
        <xdr:cNvSpPr txBox="1"/>
      </xdr:nvSpPr>
      <xdr:spPr>
        <a:xfrm>
          <a:off x="2588895" y="6722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189865</xdr:colOff>
      <xdr:row>42</xdr:row>
      <xdr:rowOff>59690</xdr:rowOff>
    </xdr:from>
    <xdr:to xmlns:xdr="http://schemas.openxmlformats.org/drawingml/2006/spreadsheetDrawing">
      <xdr:col>11</xdr:col>
      <xdr:colOff>31750</xdr:colOff>
      <xdr:row>42</xdr:row>
      <xdr:rowOff>59690</xdr:rowOff>
    </xdr:to>
    <xdr:cxnSp macro="">
      <xdr:nvCxnSpPr>
        <xdr:cNvPr id="80" name="直線コネクタ 79"/>
        <xdr:cNvCxnSpPr/>
      </xdr:nvCxnSpPr>
      <xdr:spPr>
        <a:xfrm>
          <a:off x="1329055" y="7100570"/>
          <a:ext cx="7912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189865</xdr:colOff>
      <xdr:row>41</xdr:row>
      <xdr:rowOff>76835</xdr:rowOff>
    </xdr:from>
    <xdr:to xmlns:xdr="http://schemas.openxmlformats.org/drawingml/2006/spreadsheetDrawing">
      <xdr:col>11</xdr:col>
      <xdr:colOff>82550</xdr:colOff>
      <xdr:row>42</xdr:row>
      <xdr:rowOff>6985</xdr:rowOff>
    </xdr:to>
    <xdr:sp macro="" textlink="">
      <xdr:nvSpPr>
        <xdr:cNvPr id="81" name="フローチャート: 判断 80"/>
        <xdr:cNvSpPr/>
      </xdr:nvSpPr>
      <xdr:spPr>
        <a:xfrm>
          <a:off x="2088515" y="695007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17145</xdr:rowOff>
    </xdr:from>
    <xdr:ext cx="761365" cy="258445"/>
    <xdr:sp macro="" textlink="">
      <xdr:nvSpPr>
        <xdr:cNvPr id="82" name="テキスト ボックス 81"/>
        <xdr:cNvSpPr txBox="1"/>
      </xdr:nvSpPr>
      <xdr:spPr>
        <a:xfrm>
          <a:off x="1778635" y="6722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76835</xdr:rowOff>
    </xdr:from>
    <xdr:to xmlns:xdr="http://schemas.openxmlformats.org/drawingml/2006/spreadsheetDrawing">
      <xdr:col>7</xdr:col>
      <xdr:colOff>31750</xdr:colOff>
      <xdr:row>42</xdr:row>
      <xdr:rowOff>6985</xdr:rowOff>
    </xdr:to>
    <xdr:sp macro="" textlink="">
      <xdr:nvSpPr>
        <xdr:cNvPr id="83" name="フローチャート: 判断 82"/>
        <xdr:cNvSpPr/>
      </xdr:nvSpPr>
      <xdr:spPr>
        <a:xfrm>
          <a:off x="1278890" y="695007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17145</xdr:rowOff>
    </xdr:from>
    <xdr:ext cx="762000" cy="258445"/>
    <xdr:sp macro="" textlink="">
      <xdr:nvSpPr>
        <xdr:cNvPr id="84" name="テキスト ボックス 83"/>
        <xdr:cNvSpPr txBox="1"/>
      </xdr:nvSpPr>
      <xdr:spPr>
        <a:xfrm>
          <a:off x="968375" y="6722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5" name="テキスト ボックス 84"/>
        <xdr:cNvSpPr txBox="1"/>
      </xdr:nvSpPr>
      <xdr:spPr>
        <a:xfrm>
          <a:off x="430403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6" name="テキスト ボックス 85"/>
        <xdr:cNvSpPr txBox="1"/>
      </xdr:nvSpPr>
      <xdr:spPr>
        <a:xfrm>
          <a:off x="354457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273431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19240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9" name="テキスト ボックス 88"/>
        <xdr:cNvSpPr txBox="1"/>
      </xdr:nvSpPr>
      <xdr:spPr>
        <a:xfrm>
          <a:off x="113347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43815</xdr:rowOff>
    </xdr:from>
    <xdr:to xmlns:xdr="http://schemas.openxmlformats.org/drawingml/2006/spreadsheetDrawing">
      <xdr:col>23</xdr:col>
      <xdr:colOff>184150</xdr:colOff>
      <xdr:row>42</xdr:row>
      <xdr:rowOff>145415</xdr:rowOff>
    </xdr:to>
    <xdr:sp macro="" textlink="">
      <xdr:nvSpPr>
        <xdr:cNvPr id="90" name="楕円 89"/>
        <xdr:cNvSpPr/>
      </xdr:nvSpPr>
      <xdr:spPr>
        <a:xfrm>
          <a:off x="4449445" y="70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15875</xdr:rowOff>
    </xdr:from>
    <xdr:ext cx="761365" cy="258445"/>
    <xdr:sp macro="" textlink="">
      <xdr:nvSpPr>
        <xdr:cNvPr id="91" name="財政力該当値テキスト"/>
        <xdr:cNvSpPr txBox="1"/>
      </xdr:nvSpPr>
      <xdr:spPr>
        <a:xfrm>
          <a:off x="4569460" y="7056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43815</xdr:rowOff>
    </xdr:from>
    <xdr:to xmlns:xdr="http://schemas.openxmlformats.org/drawingml/2006/spreadsheetDrawing">
      <xdr:col>19</xdr:col>
      <xdr:colOff>184150</xdr:colOff>
      <xdr:row>42</xdr:row>
      <xdr:rowOff>145415</xdr:rowOff>
    </xdr:to>
    <xdr:sp macro="" textlink="">
      <xdr:nvSpPr>
        <xdr:cNvPr id="92" name="楕円 91"/>
        <xdr:cNvSpPr/>
      </xdr:nvSpPr>
      <xdr:spPr>
        <a:xfrm>
          <a:off x="3689985" y="70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130175</xdr:rowOff>
    </xdr:from>
    <xdr:ext cx="736600" cy="258445"/>
    <xdr:sp macro="" textlink="">
      <xdr:nvSpPr>
        <xdr:cNvPr id="93" name="テキスト ボックス 92"/>
        <xdr:cNvSpPr txBox="1"/>
      </xdr:nvSpPr>
      <xdr:spPr>
        <a:xfrm>
          <a:off x="3399155" y="7171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8890</xdr:rowOff>
    </xdr:from>
    <xdr:to xmlns:xdr="http://schemas.openxmlformats.org/drawingml/2006/spreadsheetDrawing">
      <xdr:col>15</xdr:col>
      <xdr:colOff>133350</xdr:colOff>
      <xdr:row>42</xdr:row>
      <xdr:rowOff>110490</xdr:rowOff>
    </xdr:to>
    <xdr:sp macro="" textlink="">
      <xdr:nvSpPr>
        <xdr:cNvPr id="94" name="楕円 93"/>
        <xdr:cNvSpPr/>
      </xdr:nvSpPr>
      <xdr:spPr>
        <a:xfrm>
          <a:off x="2879725"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95250</xdr:rowOff>
    </xdr:from>
    <xdr:ext cx="761365" cy="259080"/>
    <xdr:sp macro="" textlink="">
      <xdr:nvSpPr>
        <xdr:cNvPr id="95" name="テキスト ボックス 94"/>
        <xdr:cNvSpPr txBox="1"/>
      </xdr:nvSpPr>
      <xdr:spPr>
        <a:xfrm>
          <a:off x="2588895" y="7136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189865</xdr:colOff>
      <xdr:row>42</xdr:row>
      <xdr:rowOff>8890</xdr:rowOff>
    </xdr:from>
    <xdr:to xmlns:xdr="http://schemas.openxmlformats.org/drawingml/2006/spreadsheetDrawing">
      <xdr:col>11</xdr:col>
      <xdr:colOff>82550</xdr:colOff>
      <xdr:row>42</xdr:row>
      <xdr:rowOff>110490</xdr:rowOff>
    </xdr:to>
    <xdr:sp macro="" textlink="">
      <xdr:nvSpPr>
        <xdr:cNvPr id="96" name="楕円 95"/>
        <xdr:cNvSpPr/>
      </xdr:nvSpPr>
      <xdr:spPr>
        <a:xfrm>
          <a:off x="2088515" y="7049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95250</xdr:rowOff>
    </xdr:from>
    <xdr:ext cx="761365" cy="259080"/>
    <xdr:sp macro="" textlink="">
      <xdr:nvSpPr>
        <xdr:cNvPr id="97" name="テキスト ボックス 96"/>
        <xdr:cNvSpPr txBox="1"/>
      </xdr:nvSpPr>
      <xdr:spPr>
        <a:xfrm>
          <a:off x="1778635" y="7136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8890</xdr:rowOff>
    </xdr:from>
    <xdr:to xmlns:xdr="http://schemas.openxmlformats.org/drawingml/2006/spreadsheetDrawing">
      <xdr:col>7</xdr:col>
      <xdr:colOff>31750</xdr:colOff>
      <xdr:row>42</xdr:row>
      <xdr:rowOff>110490</xdr:rowOff>
    </xdr:to>
    <xdr:sp macro="" textlink="">
      <xdr:nvSpPr>
        <xdr:cNvPr id="98" name="楕円 97"/>
        <xdr:cNvSpPr/>
      </xdr:nvSpPr>
      <xdr:spPr>
        <a:xfrm>
          <a:off x="1278890" y="704977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95250</xdr:rowOff>
    </xdr:from>
    <xdr:ext cx="762000" cy="259080"/>
    <xdr:sp macro="" textlink="">
      <xdr:nvSpPr>
        <xdr:cNvPr id="99" name="テキスト ボックス 98"/>
        <xdr:cNvSpPr txBox="1"/>
      </xdr:nvSpPr>
      <xdr:spPr>
        <a:xfrm>
          <a:off x="968375"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02945" y="863219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9245"/>
    <xdr:sp macro="" textlink="">
      <xdr:nvSpPr>
        <xdr:cNvPr id="101" name="テキスト ボックス 100"/>
        <xdr:cNvSpPr txBox="1"/>
      </xdr:nvSpPr>
      <xdr:spPr>
        <a:xfrm>
          <a:off x="1536065" y="898652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102" name="テキスト ボックス 101"/>
        <xdr:cNvSpPr txBox="1"/>
      </xdr:nvSpPr>
      <xdr:spPr>
        <a:xfrm>
          <a:off x="296418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354320" y="888238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354320" y="906526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6847840"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6847840"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8170545"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8170545"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02945" y="9378950"/>
          <a:ext cx="460756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481320" y="9378950"/>
          <a:ext cx="546163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189865</xdr:colOff>
      <xdr:row>57</xdr:row>
      <xdr:rowOff>69850</xdr:rowOff>
    </xdr:to>
    <xdr:sp macro="" textlink="">
      <xdr:nvSpPr>
        <xdr:cNvPr id="111" name="正方形/長方形 110"/>
        <xdr:cNvSpPr/>
      </xdr:nvSpPr>
      <xdr:spPr>
        <a:xfrm>
          <a:off x="5481320" y="9378950"/>
          <a:ext cx="3442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189865</xdr:colOff>
      <xdr:row>69</xdr:row>
      <xdr:rowOff>107950</xdr:rowOff>
    </xdr:to>
    <xdr:sp macro="" textlink="" fLocksText="0">
      <xdr:nvSpPr>
        <xdr:cNvPr id="112" name="テキスト ボックス 111"/>
        <xdr:cNvSpPr txBox="1"/>
      </xdr:nvSpPr>
      <xdr:spPr>
        <a:xfrm>
          <a:off x="5588635" y="9688830"/>
          <a:ext cx="523367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令和３年度は臨時的措置として、普通交付税に臨時財政対策債償還基金費が加算交付され、経常収支比率は一時的に改善したが、令和４年</a:t>
          </a:r>
        </a:p>
        <a:p>
          <a:r>
            <a:rPr kumimoji="1" lang="ja-JP" altLang="en-US" sz="1300">
              <a:latin typeface="ＭＳ Ｐゴシック"/>
              <a:ea typeface="ＭＳ Ｐゴシック"/>
            </a:rPr>
            <a:t>度は上記措置は皆減となり、経常一般財源総額が減少したことにより、</a:t>
          </a:r>
          <a:r>
            <a:rPr kumimoji="1" lang="en-US" altLang="ja-JP" sz="1300">
              <a:latin typeface="ＭＳ Ｐゴシック"/>
              <a:ea typeface="ＭＳ Ｐゴシック"/>
            </a:rPr>
            <a:t>4.2</a:t>
          </a:r>
          <a:r>
            <a:rPr kumimoji="1" lang="ja-JP" altLang="en-US" sz="1300">
              <a:latin typeface="ＭＳ Ｐゴシック"/>
              <a:ea typeface="ＭＳ Ｐゴシック"/>
            </a:rPr>
            <a:t>ポイント悪化した。</a:t>
          </a:r>
        </a:p>
        <a:p>
          <a:r>
            <a:rPr kumimoji="1" lang="ja-JP" altLang="en-US" sz="1300">
              <a:latin typeface="ＭＳ Ｐゴシック"/>
              <a:ea typeface="ＭＳ Ｐゴシック"/>
            </a:rPr>
            <a:t>　類似団体平均値からは、</a:t>
          </a:r>
          <a:r>
            <a:rPr kumimoji="1" lang="en-US" altLang="ja-JP" sz="1300">
              <a:latin typeface="ＭＳ Ｐゴシック"/>
              <a:ea typeface="ＭＳ Ｐゴシック"/>
            </a:rPr>
            <a:t>1.4</a:t>
          </a:r>
          <a:r>
            <a:rPr kumimoji="1" lang="ja-JP" altLang="en-US" sz="1300">
              <a:latin typeface="ＭＳ Ｐゴシック"/>
              <a:ea typeface="ＭＳ Ｐゴシック"/>
            </a:rPr>
            <a:t>ポイント下回った状態ではあるが、引き続き人件費、公債費、物件費などの経常経費の抑制に努めるとともに、市税の収納率向上のほか、未利用財産の貸付・売却、使用料など利用者負担の適正化を図り、経常収入の増加に努める。</a:t>
          </a:r>
        </a:p>
      </xdr:txBody>
    </xdr:sp>
    <xdr:clientData/>
  </xdr:twoCellAnchor>
  <xdr:oneCellAnchor>
    <xdr:from xmlns:xdr="http://schemas.openxmlformats.org/drawingml/2006/spreadsheetDrawing">
      <xdr:col>3</xdr:col>
      <xdr:colOff>95250</xdr:colOff>
      <xdr:row>54</xdr:row>
      <xdr:rowOff>140335</xdr:rowOff>
    </xdr:from>
    <xdr:ext cx="297815" cy="224790"/>
    <xdr:sp macro="" textlink="">
      <xdr:nvSpPr>
        <xdr:cNvPr id="113" name="テキスト ボックス 112"/>
        <xdr:cNvSpPr txBox="1"/>
      </xdr:nvSpPr>
      <xdr:spPr>
        <a:xfrm>
          <a:off x="664845" y="919289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0294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5" name="テキスト ボックス 114"/>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02945" y="112636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02945" y="107924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8445"/>
    <xdr:sp macro="" textlink="">
      <xdr:nvSpPr>
        <xdr:cNvPr id="119" name="テキスト ボックス 118"/>
        <xdr:cNvSpPr txBox="1"/>
      </xdr:nvSpPr>
      <xdr:spPr>
        <a:xfrm>
          <a:off x="0" y="1065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02945" y="103212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8445"/>
    <xdr:sp macro="" textlink="">
      <xdr:nvSpPr>
        <xdr:cNvPr id="121" name="テキスト ボックス 120"/>
        <xdr:cNvSpPr txBox="1"/>
      </xdr:nvSpPr>
      <xdr:spPr>
        <a:xfrm>
          <a:off x="0" y="1018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02945" y="98501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9080"/>
    <xdr:sp macro="" textlink="">
      <xdr:nvSpPr>
        <xdr:cNvPr id="123" name="テキスト ボックス 122"/>
        <xdr:cNvSpPr txBox="1"/>
      </xdr:nvSpPr>
      <xdr:spPr>
        <a:xfrm>
          <a:off x="0" y="971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02945" y="93789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5" name="テキスト ボックス 124"/>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2945" y="9378950"/>
          <a:ext cx="460756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8890</xdr:rowOff>
    </xdr:from>
    <xdr:to xmlns:xdr="http://schemas.openxmlformats.org/drawingml/2006/spreadsheetDrawing">
      <xdr:col>23</xdr:col>
      <xdr:colOff>133350</xdr:colOff>
      <xdr:row>66</xdr:row>
      <xdr:rowOff>160020</xdr:rowOff>
    </xdr:to>
    <xdr:cxnSp macro="">
      <xdr:nvCxnSpPr>
        <xdr:cNvPr id="127" name="直線コネクタ 126"/>
        <xdr:cNvCxnSpPr/>
      </xdr:nvCxnSpPr>
      <xdr:spPr>
        <a:xfrm flipV="1">
          <a:off x="4500245" y="9899650"/>
          <a:ext cx="0" cy="13246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132080</xdr:rowOff>
    </xdr:from>
    <xdr:ext cx="761365" cy="259080"/>
    <xdr:sp macro="" textlink="">
      <xdr:nvSpPr>
        <xdr:cNvPr id="128" name="財政構造の弾力性最小値テキスト"/>
        <xdr:cNvSpPr txBox="1"/>
      </xdr:nvSpPr>
      <xdr:spPr>
        <a:xfrm>
          <a:off x="4569460" y="11196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160020</xdr:rowOff>
    </xdr:from>
    <xdr:to xmlns:xdr="http://schemas.openxmlformats.org/drawingml/2006/spreadsheetDrawing">
      <xdr:col>24</xdr:col>
      <xdr:colOff>12700</xdr:colOff>
      <xdr:row>66</xdr:row>
      <xdr:rowOff>160020</xdr:rowOff>
    </xdr:to>
    <xdr:cxnSp macro="">
      <xdr:nvCxnSpPr>
        <xdr:cNvPr id="129" name="直線コネクタ 128"/>
        <xdr:cNvCxnSpPr/>
      </xdr:nvCxnSpPr>
      <xdr:spPr>
        <a:xfrm>
          <a:off x="4411345" y="112242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95250</xdr:rowOff>
    </xdr:from>
    <xdr:ext cx="761365" cy="259080"/>
    <xdr:sp macro="" textlink="">
      <xdr:nvSpPr>
        <xdr:cNvPr id="130" name="財政構造の弾力性最大値テキスト"/>
        <xdr:cNvSpPr txBox="1"/>
      </xdr:nvSpPr>
      <xdr:spPr>
        <a:xfrm>
          <a:off x="4569460" y="9650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8890</xdr:rowOff>
    </xdr:from>
    <xdr:to xmlns:xdr="http://schemas.openxmlformats.org/drawingml/2006/spreadsheetDrawing">
      <xdr:col>24</xdr:col>
      <xdr:colOff>12700</xdr:colOff>
      <xdr:row>59</xdr:row>
      <xdr:rowOff>8890</xdr:rowOff>
    </xdr:to>
    <xdr:cxnSp macro="">
      <xdr:nvCxnSpPr>
        <xdr:cNvPr id="131" name="直線コネクタ 130"/>
        <xdr:cNvCxnSpPr/>
      </xdr:nvCxnSpPr>
      <xdr:spPr>
        <a:xfrm>
          <a:off x="4411345" y="98996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60960</xdr:rowOff>
    </xdr:from>
    <xdr:to xmlns:xdr="http://schemas.openxmlformats.org/drawingml/2006/spreadsheetDrawing">
      <xdr:col>23</xdr:col>
      <xdr:colOff>133350</xdr:colOff>
      <xdr:row>64</xdr:row>
      <xdr:rowOff>92710</xdr:rowOff>
    </xdr:to>
    <xdr:cxnSp macro="">
      <xdr:nvCxnSpPr>
        <xdr:cNvPr id="132" name="直線コネクタ 131"/>
        <xdr:cNvCxnSpPr/>
      </xdr:nvCxnSpPr>
      <xdr:spPr>
        <a:xfrm>
          <a:off x="3740785" y="10622280"/>
          <a:ext cx="75946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81280</xdr:rowOff>
    </xdr:from>
    <xdr:ext cx="761365" cy="259080"/>
    <xdr:sp macro="" textlink="">
      <xdr:nvSpPr>
        <xdr:cNvPr id="133" name="財政構造の弾力性平均値テキスト"/>
        <xdr:cNvSpPr txBox="1"/>
      </xdr:nvSpPr>
      <xdr:spPr>
        <a:xfrm>
          <a:off x="4569460" y="108102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109220</xdr:rowOff>
    </xdr:from>
    <xdr:to xmlns:xdr="http://schemas.openxmlformats.org/drawingml/2006/spreadsheetDrawing">
      <xdr:col>23</xdr:col>
      <xdr:colOff>184150</xdr:colOff>
      <xdr:row>65</xdr:row>
      <xdr:rowOff>39370</xdr:rowOff>
    </xdr:to>
    <xdr:sp macro="" textlink="">
      <xdr:nvSpPr>
        <xdr:cNvPr id="134" name="フローチャート: 判断 133"/>
        <xdr:cNvSpPr/>
      </xdr:nvSpPr>
      <xdr:spPr>
        <a:xfrm>
          <a:off x="4449445"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60960</xdr:rowOff>
    </xdr:from>
    <xdr:to xmlns:xdr="http://schemas.openxmlformats.org/drawingml/2006/spreadsheetDrawing">
      <xdr:col>19</xdr:col>
      <xdr:colOff>133350</xdr:colOff>
      <xdr:row>64</xdr:row>
      <xdr:rowOff>92710</xdr:rowOff>
    </xdr:to>
    <xdr:cxnSp macro="">
      <xdr:nvCxnSpPr>
        <xdr:cNvPr id="135" name="直線コネクタ 134"/>
        <xdr:cNvCxnSpPr/>
      </xdr:nvCxnSpPr>
      <xdr:spPr>
        <a:xfrm flipV="1">
          <a:off x="2930525" y="10622280"/>
          <a:ext cx="81026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120650</xdr:rowOff>
    </xdr:from>
    <xdr:to xmlns:xdr="http://schemas.openxmlformats.org/drawingml/2006/spreadsheetDrawing">
      <xdr:col>19</xdr:col>
      <xdr:colOff>184150</xdr:colOff>
      <xdr:row>64</xdr:row>
      <xdr:rowOff>51435</xdr:rowOff>
    </xdr:to>
    <xdr:sp macro="" textlink="">
      <xdr:nvSpPr>
        <xdr:cNvPr id="136" name="フローチャート: 判断 135"/>
        <xdr:cNvSpPr/>
      </xdr:nvSpPr>
      <xdr:spPr>
        <a:xfrm>
          <a:off x="3689985" y="10681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36195</xdr:rowOff>
    </xdr:from>
    <xdr:ext cx="736600" cy="258445"/>
    <xdr:sp macro="" textlink="">
      <xdr:nvSpPr>
        <xdr:cNvPr id="137" name="テキスト ボックス 136"/>
        <xdr:cNvSpPr txBox="1"/>
      </xdr:nvSpPr>
      <xdr:spPr>
        <a:xfrm>
          <a:off x="3399155" y="10765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92710</xdr:rowOff>
    </xdr:from>
    <xdr:to xmlns:xdr="http://schemas.openxmlformats.org/drawingml/2006/spreadsheetDrawing">
      <xdr:col>15</xdr:col>
      <xdr:colOff>82550</xdr:colOff>
      <xdr:row>64</xdr:row>
      <xdr:rowOff>150495</xdr:rowOff>
    </xdr:to>
    <xdr:cxnSp macro="">
      <xdr:nvCxnSpPr>
        <xdr:cNvPr id="138" name="直線コネクタ 137"/>
        <xdr:cNvCxnSpPr/>
      </xdr:nvCxnSpPr>
      <xdr:spPr>
        <a:xfrm flipV="1">
          <a:off x="2120265" y="10821670"/>
          <a:ext cx="8102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142875</xdr:rowOff>
    </xdr:from>
    <xdr:to xmlns:xdr="http://schemas.openxmlformats.org/drawingml/2006/spreadsheetDrawing">
      <xdr:col>15</xdr:col>
      <xdr:colOff>133350</xdr:colOff>
      <xdr:row>65</xdr:row>
      <xdr:rowOff>73025</xdr:rowOff>
    </xdr:to>
    <xdr:sp macro="" textlink="">
      <xdr:nvSpPr>
        <xdr:cNvPr id="139" name="フローチャート: 判断 138"/>
        <xdr:cNvSpPr/>
      </xdr:nvSpPr>
      <xdr:spPr>
        <a:xfrm>
          <a:off x="2879725" y="10871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57785</xdr:rowOff>
    </xdr:from>
    <xdr:ext cx="761365" cy="259080"/>
    <xdr:sp macro="" textlink="">
      <xdr:nvSpPr>
        <xdr:cNvPr id="140" name="テキスト ボックス 139"/>
        <xdr:cNvSpPr txBox="1"/>
      </xdr:nvSpPr>
      <xdr:spPr>
        <a:xfrm>
          <a:off x="2588895" y="10954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189865</xdr:colOff>
      <xdr:row>64</xdr:row>
      <xdr:rowOff>53975</xdr:rowOff>
    </xdr:from>
    <xdr:to xmlns:xdr="http://schemas.openxmlformats.org/drawingml/2006/spreadsheetDrawing">
      <xdr:col>11</xdr:col>
      <xdr:colOff>31750</xdr:colOff>
      <xdr:row>64</xdr:row>
      <xdr:rowOff>150495</xdr:rowOff>
    </xdr:to>
    <xdr:cxnSp macro="">
      <xdr:nvCxnSpPr>
        <xdr:cNvPr id="141" name="直線コネクタ 140"/>
        <xdr:cNvCxnSpPr/>
      </xdr:nvCxnSpPr>
      <xdr:spPr>
        <a:xfrm>
          <a:off x="1329055" y="10782935"/>
          <a:ext cx="79121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189865</xdr:colOff>
      <xdr:row>64</xdr:row>
      <xdr:rowOff>147955</xdr:rowOff>
    </xdr:from>
    <xdr:to xmlns:xdr="http://schemas.openxmlformats.org/drawingml/2006/spreadsheetDrawing">
      <xdr:col>11</xdr:col>
      <xdr:colOff>82550</xdr:colOff>
      <xdr:row>65</xdr:row>
      <xdr:rowOff>78105</xdr:rowOff>
    </xdr:to>
    <xdr:sp macro="" textlink="">
      <xdr:nvSpPr>
        <xdr:cNvPr id="142" name="フローチャート: 判断 141"/>
        <xdr:cNvSpPr/>
      </xdr:nvSpPr>
      <xdr:spPr>
        <a:xfrm>
          <a:off x="2088515" y="108769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62865</xdr:rowOff>
    </xdr:from>
    <xdr:ext cx="761365" cy="259080"/>
    <xdr:sp macro="" textlink="">
      <xdr:nvSpPr>
        <xdr:cNvPr id="143" name="テキスト ボックス 142"/>
        <xdr:cNvSpPr txBox="1"/>
      </xdr:nvSpPr>
      <xdr:spPr>
        <a:xfrm>
          <a:off x="1778635" y="10959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118745</xdr:rowOff>
    </xdr:from>
    <xdr:to xmlns:xdr="http://schemas.openxmlformats.org/drawingml/2006/spreadsheetDrawing">
      <xdr:col>7</xdr:col>
      <xdr:colOff>31750</xdr:colOff>
      <xdr:row>65</xdr:row>
      <xdr:rowOff>48895</xdr:rowOff>
    </xdr:to>
    <xdr:sp macro="" textlink="">
      <xdr:nvSpPr>
        <xdr:cNvPr id="144" name="フローチャート: 判断 143"/>
        <xdr:cNvSpPr/>
      </xdr:nvSpPr>
      <xdr:spPr>
        <a:xfrm>
          <a:off x="1278890" y="1084770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33655</xdr:rowOff>
    </xdr:from>
    <xdr:ext cx="762000" cy="258445"/>
    <xdr:sp macro="" textlink="">
      <xdr:nvSpPr>
        <xdr:cNvPr id="145" name="テキスト ボックス 144"/>
        <xdr:cNvSpPr txBox="1"/>
      </xdr:nvSpPr>
      <xdr:spPr>
        <a:xfrm>
          <a:off x="968375" y="10930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6" name="テキスト ボックス 145"/>
        <xdr:cNvSpPr txBox="1"/>
      </xdr:nvSpPr>
      <xdr:spPr>
        <a:xfrm>
          <a:off x="430403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47" name="テキスト ボックス 146"/>
        <xdr:cNvSpPr txBox="1"/>
      </xdr:nvSpPr>
      <xdr:spPr>
        <a:xfrm>
          <a:off x="354457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48" name="テキスト ボックス 147"/>
        <xdr:cNvSpPr txBox="1"/>
      </xdr:nvSpPr>
      <xdr:spPr>
        <a:xfrm>
          <a:off x="273431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49" name="テキスト ボックス 148"/>
        <xdr:cNvSpPr txBox="1"/>
      </xdr:nvSpPr>
      <xdr:spPr>
        <a:xfrm>
          <a:off x="19240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1365" cy="259080"/>
    <xdr:sp macro="" textlink="">
      <xdr:nvSpPr>
        <xdr:cNvPr id="150" name="テキスト ボックス 149"/>
        <xdr:cNvSpPr txBox="1"/>
      </xdr:nvSpPr>
      <xdr:spPr>
        <a:xfrm>
          <a:off x="113347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41910</xdr:rowOff>
    </xdr:from>
    <xdr:to xmlns:xdr="http://schemas.openxmlformats.org/drawingml/2006/spreadsheetDrawing">
      <xdr:col>23</xdr:col>
      <xdr:colOff>184150</xdr:colOff>
      <xdr:row>64</xdr:row>
      <xdr:rowOff>143510</xdr:rowOff>
    </xdr:to>
    <xdr:sp macro="" textlink="">
      <xdr:nvSpPr>
        <xdr:cNvPr id="151" name="楕円 150"/>
        <xdr:cNvSpPr/>
      </xdr:nvSpPr>
      <xdr:spPr>
        <a:xfrm>
          <a:off x="4449445"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58420</xdr:rowOff>
    </xdr:from>
    <xdr:ext cx="761365" cy="259080"/>
    <xdr:sp macro="" textlink="">
      <xdr:nvSpPr>
        <xdr:cNvPr id="152" name="財政構造の弾力性該当値テキスト"/>
        <xdr:cNvSpPr txBox="1"/>
      </xdr:nvSpPr>
      <xdr:spPr>
        <a:xfrm>
          <a:off x="4569460" y="10619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10160</xdr:rowOff>
    </xdr:from>
    <xdr:to xmlns:xdr="http://schemas.openxmlformats.org/drawingml/2006/spreadsheetDrawing">
      <xdr:col>19</xdr:col>
      <xdr:colOff>184150</xdr:colOff>
      <xdr:row>63</xdr:row>
      <xdr:rowOff>111760</xdr:rowOff>
    </xdr:to>
    <xdr:sp macro="" textlink="">
      <xdr:nvSpPr>
        <xdr:cNvPr id="153" name="楕円 152"/>
        <xdr:cNvSpPr/>
      </xdr:nvSpPr>
      <xdr:spPr>
        <a:xfrm>
          <a:off x="3689985"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121920</xdr:rowOff>
    </xdr:from>
    <xdr:ext cx="736600" cy="258445"/>
    <xdr:sp macro="" textlink="">
      <xdr:nvSpPr>
        <xdr:cNvPr id="154" name="テキスト ボックス 153"/>
        <xdr:cNvSpPr txBox="1"/>
      </xdr:nvSpPr>
      <xdr:spPr>
        <a:xfrm>
          <a:off x="3399155" y="10347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41910</xdr:rowOff>
    </xdr:from>
    <xdr:to xmlns:xdr="http://schemas.openxmlformats.org/drawingml/2006/spreadsheetDrawing">
      <xdr:col>15</xdr:col>
      <xdr:colOff>133350</xdr:colOff>
      <xdr:row>64</xdr:row>
      <xdr:rowOff>143510</xdr:rowOff>
    </xdr:to>
    <xdr:sp macro="" textlink="">
      <xdr:nvSpPr>
        <xdr:cNvPr id="155" name="楕円 154"/>
        <xdr:cNvSpPr/>
      </xdr:nvSpPr>
      <xdr:spPr>
        <a:xfrm>
          <a:off x="2879725"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153670</xdr:rowOff>
    </xdr:from>
    <xdr:ext cx="761365" cy="259080"/>
    <xdr:sp macro="" textlink="">
      <xdr:nvSpPr>
        <xdr:cNvPr id="156" name="テキスト ボックス 155"/>
        <xdr:cNvSpPr txBox="1"/>
      </xdr:nvSpPr>
      <xdr:spPr>
        <a:xfrm>
          <a:off x="2588895" y="10547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189865</xdr:colOff>
      <xdr:row>64</xdr:row>
      <xdr:rowOff>99695</xdr:rowOff>
    </xdr:from>
    <xdr:to xmlns:xdr="http://schemas.openxmlformats.org/drawingml/2006/spreadsheetDrawing">
      <xdr:col>11</xdr:col>
      <xdr:colOff>82550</xdr:colOff>
      <xdr:row>65</xdr:row>
      <xdr:rowOff>29845</xdr:rowOff>
    </xdr:to>
    <xdr:sp macro="" textlink="">
      <xdr:nvSpPr>
        <xdr:cNvPr id="157" name="楕円 156"/>
        <xdr:cNvSpPr/>
      </xdr:nvSpPr>
      <xdr:spPr>
        <a:xfrm>
          <a:off x="2088515" y="108286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40005</xdr:rowOff>
    </xdr:from>
    <xdr:ext cx="761365" cy="259080"/>
    <xdr:sp macro="" textlink="">
      <xdr:nvSpPr>
        <xdr:cNvPr id="158" name="テキスト ボックス 157"/>
        <xdr:cNvSpPr txBox="1"/>
      </xdr:nvSpPr>
      <xdr:spPr>
        <a:xfrm>
          <a:off x="1778635" y="106013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3175</xdr:rowOff>
    </xdr:from>
    <xdr:to xmlns:xdr="http://schemas.openxmlformats.org/drawingml/2006/spreadsheetDrawing">
      <xdr:col>7</xdr:col>
      <xdr:colOff>31750</xdr:colOff>
      <xdr:row>64</xdr:row>
      <xdr:rowOff>104775</xdr:rowOff>
    </xdr:to>
    <xdr:sp macro="" textlink="">
      <xdr:nvSpPr>
        <xdr:cNvPr id="159" name="楕円 158"/>
        <xdr:cNvSpPr/>
      </xdr:nvSpPr>
      <xdr:spPr>
        <a:xfrm>
          <a:off x="1278890" y="1073213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114935</xdr:rowOff>
    </xdr:from>
    <xdr:ext cx="762000" cy="259080"/>
    <xdr:sp macro="" textlink="">
      <xdr:nvSpPr>
        <xdr:cNvPr id="160" name="テキスト ボックス 159"/>
        <xdr:cNvSpPr txBox="1"/>
      </xdr:nvSpPr>
      <xdr:spPr>
        <a:xfrm>
          <a:off x="968375" y="10508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02945" y="1235837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180" cy="308610"/>
    <xdr:sp macro="" textlink="">
      <xdr:nvSpPr>
        <xdr:cNvPr id="162" name="テキスト ボックス 161"/>
        <xdr:cNvSpPr txBox="1"/>
      </xdr:nvSpPr>
      <xdr:spPr>
        <a:xfrm>
          <a:off x="744855" y="12713335"/>
          <a:ext cx="32181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377507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[133,419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354320" y="1260475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354320" y="1279144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6847840"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6847840"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170545"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170545"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02945" y="1310132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481320" y="1310132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189865</xdr:colOff>
      <xdr:row>79</xdr:row>
      <xdr:rowOff>107950</xdr:rowOff>
    </xdr:to>
    <xdr:sp macro="" textlink="">
      <xdr:nvSpPr>
        <xdr:cNvPr id="172" name="正方形/長方形 171"/>
        <xdr:cNvSpPr/>
      </xdr:nvSpPr>
      <xdr:spPr>
        <a:xfrm>
          <a:off x="5481320" y="13101320"/>
          <a:ext cx="3442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189865</xdr:colOff>
      <xdr:row>91</xdr:row>
      <xdr:rowOff>146050</xdr:rowOff>
    </xdr:to>
    <xdr:sp macro="" textlink="" fLocksText="0">
      <xdr:nvSpPr>
        <xdr:cNvPr id="173" name="テキスト ボックス 172"/>
        <xdr:cNvSpPr txBox="1"/>
      </xdr:nvSpPr>
      <xdr:spPr>
        <a:xfrm>
          <a:off x="5588635" y="13411200"/>
          <a:ext cx="523367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令和元年度は東日本台風災害の影響による物件費の大幅増により、前年度比</a:t>
          </a:r>
          <a:r>
            <a:rPr kumimoji="1" lang="en-US" altLang="ja-JP" sz="1300">
              <a:latin typeface="ＭＳ Ｐゴシック"/>
              <a:ea typeface="ＭＳ Ｐゴシック"/>
            </a:rPr>
            <a:t>21,375</a:t>
          </a:r>
          <a:r>
            <a:rPr kumimoji="1" lang="ja-JP" altLang="en-US" sz="1300">
              <a:latin typeface="ＭＳ Ｐゴシック"/>
              <a:ea typeface="ＭＳ Ｐゴシック"/>
            </a:rPr>
            <a:t>円の大幅増となった。令和４年度における物件費は、台風災害に伴う災害廃棄物の収集運搬委託料の皆減などにより</a:t>
          </a:r>
          <a:r>
            <a:rPr kumimoji="1" lang="en-US" altLang="ja-JP" sz="1300">
              <a:latin typeface="ＭＳ Ｐゴシック"/>
              <a:ea typeface="ＭＳ Ｐゴシック"/>
            </a:rPr>
            <a:t>8.1</a:t>
          </a:r>
          <a:r>
            <a:rPr kumimoji="1" lang="ja-JP" altLang="en-US" sz="1300">
              <a:latin typeface="ＭＳ Ｐゴシック"/>
              <a:ea typeface="ＭＳ Ｐゴシック"/>
            </a:rPr>
            <a:t>％減少となったものの、人件費は、退職者の増に伴う退職手当の増加等により、前年度比で</a:t>
          </a:r>
          <a:r>
            <a:rPr kumimoji="1" lang="en-US" altLang="ja-JP" sz="1300">
              <a:latin typeface="ＭＳ Ｐゴシック"/>
              <a:ea typeface="ＭＳ Ｐゴシック"/>
            </a:rPr>
            <a:t>2.1</a:t>
          </a:r>
          <a:r>
            <a:rPr kumimoji="1" lang="ja-JP" altLang="en-US" sz="1300">
              <a:latin typeface="ＭＳ Ｐゴシック"/>
              <a:ea typeface="ＭＳ Ｐゴシック"/>
            </a:rPr>
            <a:t>％増加となり、人口一人当たりの人件費・物件費等は、前年度より</a:t>
          </a:r>
          <a:r>
            <a:rPr kumimoji="1" lang="en-US" altLang="ja-JP" sz="1300">
              <a:latin typeface="ＭＳ Ｐゴシック"/>
              <a:ea typeface="ＭＳ Ｐゴシック"/>
            </a:rPr>
            <a:t>6,557</a:t>
          </a:r>
          <a:r>
            <a:rPr kumimoji="1" lang="ja-JP" altLang="en-US" sz="1300">
              <a:latin typeface="ＭＳ Ｐゴシック"/>
              <a:ea typeface="ＭＳ Ｐゴシック"/>
            </a:rPr>
            <a:t>円の減となった。</a:t>
          </a:r>
        </a:p>
        <a:p>
          <a:r>
            <a:rPr kumimoji="1" lang="ja-JP" altLang="en-US" sz="1300">
              <a:latin typeface="ＭＳ Ｐゴシック"/>
              <a:ea typeface="ＭＳ Ｐゴシック"/>
            </a:rPr>
            <a:t>　人口は減少傾向が顕著になりつつあるため、引き続き人件費、物件費などの経常的経費の抑制を図る。</a:t>
          </a:r>
        </a:p>
      </xdr:txBody>
    </xdr:sp>
    <xdr:clientData/>
  </xdr:twoCellAnchor>
  <xdr:oneCellAnchor>
    <xdr:from xmlns:xdr="http://schemas.openxmlformats.org/drawingml/2006/spreadsheetDrawing">
      <xdr:col>3</xdr:col>
      <xdr:colOff>95250</xdr:colOff>
      <xdr:row>77</xdr:row>
      <xdr:rowOff>6350</xdr:rowOff>
    </xdr:from>
    <xdr:ext cx="349250" cy="225425"/>
    <xdr:sp macro="" textlink="">
      <xdr:nvSpPr>
        <xdr:cNvPr id="174" name="テキスト ボックス 173"/>
        <xdr:cNvSpPr txBox="1"/>
      </xdr:nvSpPr>
      <xdr:spPr>
        <a:xfrm>
          <a:off x="664845" y="1291463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02945" y="154609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02945" y="150704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8" name="テキスト ボックス 177"/>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02945" y="146754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9080"/>
    <xdr:sp macro="" textlink="">
      <xdr:nvSpPr>
        <xdr:cNvPr id="180" name="テキスト ボックス 179"/>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02945" y="142811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02945" y="138906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02945" y="134956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6" name="テキスト ボックス 185"/>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02945" y="131013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02945" y="1310132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117475</xdr:rowOff>
    </xdr:from>
    <xdr:to xmlns:xdr="http://schemas.openxmlformats.org/drawingml/2006/spreadsheetDrawing">
      <xdr:col>23</xdr:col>
      <xdr:colOff>133350</xdr:colOff>
      <xdr:row>88</xdr:row>
      <xdr:rowOff>94615</xdr:rowOff>
    </xdr:to>
    <xdr:cxnSp macro="">
      <xdr:nvCxnSpPr>
        <xdr:cNvPr id="190" name="直線コネクタ 189"/>
        <xdr:cNvCxnSpPr/>
      </xdr:nvCxnSpPr>
      <xdr:spPr>
        <a:xfrm flipV="1">
          <a:off x="4500245" y="13528675"/>
          <a:ext cx="0" cy="1318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66675</xdr:rowOff>
    </xdr:from>
    <xdr:ext cx="761365" cy="258445"/>
    <xdr:sp macro="" textlink="">
      <xdr:nvSpPr>
        <xdr:cNvPr id="191" name="人件費・物件費等の状況最小値テキスト"/>
        <xdr:cNvSpPr txBox="1"/>
      </xdr:nvSpPr>
      <xdr:spPr>
        <a:xfrm>
          <a:off x="4569460" y="14818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94615</xdr:rowOff>
    </xdr:from>
    <xdr:to xmlns:xdr="http://schemas.openxmlformats.org/drawingml/2006/spreadsheetDrawing">
      <xdr:col>24</xdr:col>
      <xdr:colOff>12700</xdr:colOff>
      <xdr:row>88</xdr:row>
      <xdr:rowOff>94615</xdr:rowOff>
    </xdr:to>
    <xdr:cxnSp macro="">
      <xdr:nvCxnSpPr>
        <xdr:cNvPr id="192" name="直線コネクタ 191"/>
        <xdr:cNvCxnSpPr/>
      </xdr:nvCxnSpPr>
      <xdr:spPr>
        <a:xfrm>
          <a:off x="4411345" y="1484693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32385</xdr:rowOff>
    </xdr:from>
    <xdr:ext cx="761365" cy="258445"/>
    <xdr:sp macro="" textlink="">
      <xdr:nvSpPr>
        <xdr:cNvPr id="193" name="人件費・物件費等の状況最大値テキスト"/>
        <xdr:cNvSpPr txBox="1"/>
      </xdr:nvSpPr>
      <xdr:spPr>
        <a:xfrm>
          <a:off x="4569460" y="13275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117475</xdr:rowOff>
    </xdr:from>
    <xdr:to xmlns:xdr="http://schemas.openxmlformats.org/drawingml/2006/spreadsheetDrawing">
      <xdr:col>24</xdr:col>
      <xdr:colOff>12700</xdr:colOff>
      <xdr:row>80</xdr:row>
      <xdr:rowOff>117475</xdr:rowOff>
    </xdr:to>
    <xdr:cxnSp macro="">
      <xdr:nvCxnSpPr>
        <xdr:cNvPr id="194" name="直線コネクタ 193"/>
        <xdr:cNvCxnSpPr/>
      </xdr:nvCxnSpPr>
      <xdr:spPr>
        <a:xfrm>
          <a:off x="4411345" y="135286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71120</xdr:rowOff>
    </xdr:from>
    <xdr:to xmlns:xdr="http://schemas.openxmlformats.org/drawingml/2006/spreadsheetDrawing">
      <xdr:col>23</xdr:col>
      <xdr:colOff>133350</xdr:colOff>
      <xdr:row>85</xdr:row>
      <xdr:rowOff>31115</xdr:rowOff>
    </xdr:to>
    <xdr:cxnSp macro="">
      <xdr:nvCxnSpPr>
        <xdr:cNvPr id="195" name="直線コネクタ 194"/>
        <xdr:cNvCxnSpPr/>
      </xdr:nvCxnSpPr>
      <xdr:spPr>
        <a:xfrm flipV="1">
          <a:off x="3740785" y="14152880"/>
          <a:ext cx="75946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8890</xdr:rowOff>
    </xdr:from>
    <xdr:ext cx="761365" cy="259080"/>
    <xdr:sp macro="" textlink="">
      <xdr:nvSpPr>
        <xdr:cNvPr id="196" name="人件費・物件費等の状況平均値テキスト"/>
        <xdr:cNvSpPr txBox="1"/>
      </xdr:nvSpPr>
      <xdr:spPr>
        <a:xfrm>
          <a:off x="4569460" y="139230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163830</xdr:rowOff>
    </xdr:from>
    <xdr:to xmlns:xdr="http://schemas.openxmlformats.org/drawingml/2006/spreadsheetDrawing">
      <xdr:col>23</xdr:col>
      <xdr:colOff>184150</xdr:colOff>
      <xdr:row>84</xdr:row>
      <xdr:rowOff>93980</xdr:rowOff>
    </xdr:to>
    <xdr:sp macro="" textlink="">
      <xdr:nvSpPr>
        <xdr:cNvPr id="197" name="フローチャート: 判断 196"/>
        <xdr:cNvSpPr/>
      </xdr:nvSpPr>
      <xdr:spPr>
        <a:xfrm>
          <a:off x="4449445" y="14077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137160</xdr:rowOff>
    </xdr:from>
    <xdr:to xmlns:xdr="http://schemas.openxmlformats.org/drawingml/2006/spreadsheetDrawing">
      <xdr:col>19</xdr:col>
      <xdr:colOff>133350</xdr:colOff>
      <xdr:row>85</xdr:row>
      <xdr:rowOff>31115</xdr:rowOff>
    </xdr:to>
    <xdr:cxnSp macro="">
      <xdr:nvCxnSpPr>
        <xdr:cNvPr id="198" name="直線コネクタ 197"/>
        <xdr:cNvCxnSpPr/>
      </xdr:nvCxnSpPr>
      <xdr:spPr>
        <a:xfrm>
          <a:off x="2930525" y="14218920"/>
          <a:ext cx="81026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70485</xdr:rowOff>
    </xdr:from>
    <xdr:to xmlns:xdr="http://schemas.openxmlformats.org/drawingml/2006/spreadsheetDrawing">
      <xdr:col>19</xdr:col>
      <xdr:colOff>184150</xdr:colOff>
      <xdr:row>84</xdr:row>
      <xdr:rowOff>635</xdr:rowOff>
    </xdr:to>
    <xdr:sp macro="" textlink="">
      <xdr:nvSpPr>
        <xdr:cNvPr id="199" name="フローチャート: 判断 198"/>
        <xdr:cNvSpPr/>
      </xdr:nvSpPr>
      <xdr:spPr>
        <a:xfrm>
          <a:off x="3689985" y="13984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10795</xdr:rowOff>
    </xdr:from>
    <xdr:ext cx="736600" cy="258445"/>
    <xdr:sp macro="" textlink="">
      <xdr:nvSpPr>
        <xdr:cNvPr id="200" name="テキスト ボックス 199"/>
        <xdr:cNvSpPr txBox="1"/>
      </xdr:nvSpPr>
      <xdr:spPr>
        <a:xfrm>
          <a:off x="3399155" y="13757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106680</xdr:rowOff>
    </xdr:from>
    <xdr:to xmlns:xdr="http://schemas.openxmlformats.org/drawingml/2006/spreadsheetDrawing">
      <xdr:col>15</xdr:col>
      <xdr:colOff>82550</xdr:colOff>
      <xdr:row>84</xdr:row>
      <xdr:rowOff>137160</xdr:rowOff>
    </xdr:to>
    <xdr:cxnSp macro="">
      <xdr:nvCxnSpPr>
        <xdr:cNvPr id="201" name="直線コネクタ 200"/>
        <xdr:cNvCxnSpPr/>
      </xdr:nvCxnSpPr>
      <xdr:spPr>
        <a:xfrm>
          <a:off x="2120265" y="14188440"/>
          <a:ext cx="8102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80645</xdr:rowOff>
    </xdr:from>
    <xdr:to xmlns:xdr="http://schemas.openxmlformats.org/drawingml/2006/spreadsheetDrawing">
      <xdr:col>15</xdr:col>
      <xdr:colOff>133350</xdr:colOff>
      <xdr:row>83</xdr:row>
      <xdr:rowOff>10795</xdr:rowOff>
    </xdr:to>
    <xdr:sp macro="" textlink="">
      <xdr:nvSpPr>
        <xdr:cNvPr id="202" name="フローチャート: 判断 201"/>
        <xdr:cNvSpPr/>
      </xdr:nvSpPr>
      <xdr:spPr>
        <a:xfrm>
          <a:off x="2879725" y="1382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20955</xdr:rowOff>
    </xdr:from>
    <xdr:ext cx="761365" cy="259080"/>
    <xdr:sp macro="" textlink="">
      <xdr:nvSpPr>
        <xdr:cNvPr id="203" name="テキスト ボックス 202"/>
        <xdr:cNvSpPr txBox="1"/>
      </xdr:nvSpPr>
      <xdr:spPr>
        <a:xfrm>
          <a:off x="2588895" y="135997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189865</xdr:colOff>
      <xdr:row>82</xdr:row>
      <xdr:rowOff>20320</xdr:rowOff>
    </xdr:from>
    <xdr:to xmlns:xdr="http://schemas.openxmlformats.org/drawingml/2006/spreadsheetDrawing">
      <xdr:col>11</xdr:col>
      <xdr:colOff>31750</xdr:colOff>
      <xdr:row>84</xdr:row>
      <xdr:rowOff>106680</xdr:rowOff>
    </xdr:to>
    <xdr:cxnSp macro="">
      <xdr:nvCxnSpPr>
        <xdr:cNvPr id="204" name="直線コネクタ 203"/>
        <xdr:cNvCxnSpPr/>
      </xdr:nvCxnSpPr>
      <xdr:spPr>
        <a:xfrm>
          <a:off x="1329055" y="13766800"/>
          <a:ext cx="79121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189865</xdr:colOff>
      <xdr:row>81</xdr:row>
      <xdr:rowOff>88900</xdr:rowOff>
    </xdr:from>
    <xdr:to xmlns:xdr="http://schemas.openxmlformats.org/drawingml/2006/spreadsheetDrawing">
      <xdr:col>11</xdr:col>
      <xdr:colOff>82550</xdr:colOff>
      <xdr:row>82</xdr:row>
      <xdr:rowOff>19050</xdr:rowOff>
    </xdr:to>
    <xdr:sp macro="" textlink="">
      <xdr:nvSpPr>
        <xdr:cNvPr id="205" name="フローチャート: 判断 204"/>
        <xdr:cNvSpPr/>
      </xdr:nvSpPr>
      <xdr:spPr>
        <a:xfrm>
          <a:off x="2088515" y="136677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29210</xdr:rowOff>
    </xdr:from>
    <xdr:ext cx="761365" cy="258445"/>
    <xdr:sp macro="" textlink="">
      <xdr:nvSpPr>
        <xdr:cNvPr id="206" name="テキスト ボックス 205"/>
        <xdr:cNvSpPr txBox="1"/>
      </xdr:nvSpPr>
      <xdr:spPr>
        <a:xfrm>
          <a:off x="1778635" y="13440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36830</xdr:rowOff>
    </xdr:from>
    <xdr:to xmlns:xdr="http://schemas.openxmlformats.org/drawingml/2006/spreadsheetDrawing">
      <xdr:col>7</xdr:col>
      <xdr:colOff>31750</xdr:colOff>
      <xdr:row>81</xdr:row>
      <xdr:rowOff>138430</xdr:rowOff>
    </xdr:to>
    <xdr:sp macro="" textlink="">
      <xdr:nvSpPr>
        <xdr:cNvPr id="207" name="フローチャート: 判断 206"/>
        <xdr:cNvSpPr/>
      </xdr:nvSpPr>
      <xdr:spPr>
        <a:xfrm>
          <a:off x="1278890" y="1361567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148590</xdr:rowOff>
    </xdr:from>
    <xdr:ext cx="762000" cy="258445"/>
    <xdr:sp macro="" textlink="">
      <xdr:nvSpPr>
        <xdr:cNvPr id="208" name="テキスト ボックス 207"/>
        <xdr:cNvSpPr txBox="1"/>
      </xdr:nvSpPr>
      <xdr:spPr>
        <a:xfrm>
          <a:off x="968375" y="13392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09" name="テキスト ボックス 208"/>
        <xdr:cNvSpPr txBox="1"/>
      </xdr:nvSpPr>
      <xdr:spPr>
        <a:xfrm>
          <a:off x="430403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10" name="テキスト ボックス 209"/>
        <xdr:cNvSpPr txBox="1"/>
      </xdr:nvSpPr>
      <xdr:spPr>
        <a:xfrm>
          <a:off x="354457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1" name="テキスト ボックス 210"/>
        <xdr:cNvSpPr txBox="1"/>
      </xdr:nvSpPr>
      <xdr:spPr>
        <a:xfrm>
          <a:off x="273431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2" name="テキスト ボックス 211"/>
        <xdr:cNvSpPr txBox="1"/>
      </xdr:nvSpPr>
      <xdr:spPr>
        <a:xfrm>
          <a:off x="19240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8445"/>
    <xdr:sp macro="" textlink="">
      <xdr:nvSpPr>
        <xdr:cNvPr id="213" name="テキスト ボックス 212"/>
        <xdr:cNvSpPr txBox="1"/>
      </xdr:nvSpPr>
      <xdr:spPr>
        <a:xfrm>
          <a:off x="113347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20320</xdr:rowOff>
    </xdr:from>
    <xdr:to xmlns:xdr="http://schemas.openxmlformats.org/drawingml/2006/spreadsheetDrawing">
      <xdr:col>23</xdr:col>
      <xdr:colOff>184150</xdr:colOff>
      <xdr:row>84</xdr:row>
      <xdr:rowOff>121920</xdr:rowOff>
    </xdr:to>
    <xdr:sp macro="" textlink="">
      <xdr:nvSpPr>
        <xdr:cNvPr id="214" name="楕円 213"/>
        <xdr:cNvSpPr/>
      </xdr:nvSpPr>
      <xdr:spPr>
        <a:xfrm>
          <a:off x="4449445" y="141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163830</xdr:rowOff>
    </xdr:from>
    <xdr:ext cx="761365" cy="258445"/>
    <xdr:sp macro="" textlink="">
      <xdr:nvSpPr>
        <xdr:cNvPr id="215" name="人件費・物件費等の状況該当値テキスト"/>
        <xdr:cNvSpPr txBox="1"/>
      </xdr:nvSpPr>
      <xdr:spPr>
        <a:xfrm>
          <a:off x="4569460" y="14077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151765</xdr:rowOff>
    </xdr:from>
    <xdr:to xmlns:xdr="http://schemas.openxmlformats.org/drawingml/2006/spreadsheetDrawing">
      <xdr:col>19</xdr:col>
      <xdr:colOff>184150</xdr:colOff>
      <xdr:row>85</xdr:row>
      <xdr:rowOff>81915</xdr:rowOff>
    </xdr:to>
    <xdr:sp macro="" textlink="">
      <xdr:nvSpPr>
        <xdr:cNvPr id="216" name="楕円 215"/>
        <xdr:cNvSpPr/>
      </xdr:nvSpPr>
      <xdr:spPr>
        <a:xfrm>
          <a:off x="3689985" y="14233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66675</xdr:rowOff>
    </xdr:from>
    <xdr:ext cx="736600" cy="258445"/>
    <xdr:sp macro="" textlink="">
      <xdr:nvSpPr>
        <xdr:cNvPr id="217" name="テキスト ボックス 216"/>
        <xdr:cNvSpPr txBox="1"/>
      </xdr:nvSpPr>
      <xdr:spPr>
        <a:xfrm>
          <a:off x="3399155" y="143160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86360</xdr:rowOff>
    </xdr:from>
    <xdr:to xmlns:xdr="http://schemas.openxmlformats.org/drawingml/2006/spreadsheetDrawing">
      <xdr:col>15</xdr:col>
      <xdr:colOff>133350</xdr:colOff>
      <xdr:row>85</xdr:row>
      <xdr:rowOff>16510</xdr:rowOff>
    </xdr:to>
    <xdr:sp macro="" textlink="">
      <xdr:nvSpPr>
        <xdr:cNvPr id="218" name="楕円 217"/>
        <xdr:cNvSpPr/>
      </xdr:nvSpPr>
      <xdr:spPr>
        <a:xfrm>
          <a:off x="2879725" y="1416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1270</xdr:rowOff>
    </xdr:from>
    <xdr:ext cx="761365" cy="259080"/>
    <xdr:sp macro="" textlink="">
      <xdr:nvSpPr>
        <xdr:cNvPr id="219" name="テキスト ボックス 218"/>
        <xdr:cNvSpPr txBox="1"/>
      </xdr:nvSpPr>
      <xdr:spPr>
        <a:xfrm>
          <a:off x="2588895" y="14250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189865</xdr:colOff>
      <xdr:row>84</xdr:row>
      <xdr:rowOff>55880</xdr:rowOff>
    </xdr:from>
    <xdr:to xmlns:xdr="http://schemas.openxmlformats.org/drawingml/2006/spreadsheetDrawing">
      <xdr:col>11</xdr:col>
      <xdr:colOff>82550</xdr:colOff>
      <xdr:row>84</xdr:row>
      <xdr:rowOff>157480</xdr:rowOff>
    </xdr:to>
    <xdr:sp macro="" textlink="">
      <xdr:nvSpPr>
        <xdr:cNvPr id="220" name="楕円 219"/>
        <xdr:cNvSpPr/>
      </xdr:nvSpPr>
      <xdr:spPr>
        <a:xfrm>
          <a:off x="2088515" y="14137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142875</xdr:rowOff>
    </xdr:from>
    <xdr:ext cx="761365" cy="258445"/>
    <xdr:sp macro="" textlink="">
      <xdr:nvSpPr>
        <xdr:cNvPr id="221" name="テキスト ボックス 220"/>
        <xdr:cNvSpPr txBox="1"/>
      </xdr:nvSpPr>
      <xdr:spPr>
        <a:xfrm>
          <a:off x="1778635" y="14224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140970</xdr:rowOff>
    </xdr:from>
    <xdr:to xmlns:xdr="http://schemas.openxmlformats.org/drawingml/2006/spreadsheetDrawing">
      <xdr:col>7</xdr:col>
      <xdr:colOff>31750</xdr:colOff>
      <xdr:row>82</xdr:row>
      <xdr:rowOff>71120</xdr:rowOff>
    </xdr:to>
    <xdr:sp macro="" textlink="">
      <xdr:nvSpPr>
        <xdr:cNvPr id="222" name="楕円 221"/>
        <xdr:cNvSpPr/>
      </xdr:nvSpPr>
      <xdr:spPr>
        <a:xfrm>
          <a:off x="1278890" y="1371981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55880</xdr:rowOff>
    </xdr:from>
    <xdr:ext cx="762000" cy="259080"/>
    <xdr:sp macro="" textlink="">
      <xdr:nvSpPr>
        <xdr:cNvPr id="223" name="テキスト ボックス 222"/>
        <xdr:cNvSpPr txBox="1"/>
      </xdr:nvSpPr>
      <xdr:spPr>
        <a:xfrm>
          <a:off x="968375" y="1380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1626215" y="1235837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5" name="テキスト ボックス 224"/>
        <xdr:cNvSpPr txBox="1"/>
      </xdr:nvSpPr>
      <xdr:spPr>
        <a:xfrm>
          <a:off x="1237170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399476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6297275" y="1260475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6297275" y="1279144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7790795"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7790795"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19113500"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19113500"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1626215" y="1310132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6404590" y="1310132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6404590" y="13101320"/>
          <a:ext cx="3455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189865</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6518255" y="13411200"/>
          <a:ext cx="524065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職務給の原則に適合しない不適正な給与制度の運用（いわゆる「わたり」）を廃止し、平成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年度から職員の職責に応じた職務の級を決定し格付することとした職務給の徹底を図った。</a:t>
          </a:r>
        </a:p>
        <a:p>
          <a:r>
            <a:rPr kumimoji="1" lang="ja-JP" altLang="en-US" sz="1300">
              <a:latin typeface="ＭＳ Ｐゴシック"/>
              <a:ea typeface="ＭＳ Ｐゴシック"/>
            </a:rPr>
            <a:t>　その結果、上記制度移行前の</a:t>
          </a:r>
          <a:r>
            <a:rPr kumimoji="1" lang="en-US" altLang="ja-JP" sz="1300">
              <a:latin typeface="ＭＳ Ｐゴシック"/>
              <a:ea typeface="ＭＳ Ｐゴシック"/>
            </a:rPr>
            <a:t>100.5</a:t>
          </a:r>
          <a:r>
            <a:rPr kumimoji="1" lang="ja-JP" altLang="en-US" sz="1300">
              <a:latin typeface="ＭＳ Ｐゴシック"/>
              <a:ea typeface="ＭＳ Ｐゴシック"/>
            </a:rPr>
            <a:t>から</a:t>
          </a:r>
          <a:r>
            <a:rPr kumimoji="1" lang="en-US" altLang="ja-JP" sz="1300">
              <a:latin typeface="ＭＳ Ｐゴシック"/>
              <a:ea typeface="ＭＳ Ｐゴシック"/>
            </a:rPr>
            <a:t>0.3</a:t>
          </a:r>
          <a:r>
            <a:rPr kumimoji="1" lang="ja-JP" altLang="en-US" sz="1300">
              <a:latin typeface="ＭＳ Ｐゴシック"/>
              <a:ea typeface="ＭＳ Ｐゴシック"/>
            </a:rPr>
            <a:t>ポイントのマイナスとなったが、前年との比較では</a:t>
          </a:r>
          <a:r>
            <a:rPr kumimoji="1" lang="en-US" altLang="ja-JP" sz="1300">
              <a:latin typeface="ＭＳ Ｐゴシック"/>
              <a:ea typeface="ＭＳ Ｐゴシック"/>
            </a:rPr>
            <a:t>0.1</a:t>
          </a:r>
          <a:r>
            <a:rPr kumimoji="1" lang="ja-JP" altLang="en-US" sz="1300">
              <a:latin typeface="ＭＳ Ｐゴシック"/>
              <a:ea typeface="ＭＳ Ｐゴシック"/>
            </a:rPr>
            <a:t>ポイントの上昇となった。</a:t>
          </a:r>
        </a:p>
        <a:p>
          <a:r>
            <a:rPr kumimoji="1" lang="ja-JP" altLang="en-US" sz="1300">
              <a:latin typeface="ＭＳ Ｐゴシック"/>
              <a:ea typeface="ＭＳ Ｐゴシック"/>
            </a:rPr>
            <a:t>　今後も職員の格付け状況等を引き続き検証し必要な見直しを行うことにより、一層の給与水準の適正化に努める。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1626215" y="154609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8" name="テキスト ボックス 237"/>
        <xdr:cNvSpPr txBox="1"/>
      </xdr:nvSpPr>
      <xdr:spPr>
        <a:xfrm>
          <a:off x="10942955" y="1532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1626215" y="151237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64770</xdr:rowOff>
    </xdr:from>
    <xdr:ext cx="761365" cy="259080"/>
    <xdr:sp macro="" textlink="">
      <xdr:nvSpPr>
        <xdr:cNvPr id="240" name="テキスト ボックス 239"/>
        <xdr:cNvSpPr txBox="1"/>
      </xdr:nvSpPr>
      <xdr:spPr>
        <a:xfrm>
          <a:off x="10942955" y="14984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1626215" y="147866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1365" cy="259080"/>
    <xdr:sp macro="" textlink="">
      <xdr:nvSpPr>
        <xdr:cNvPr id="242" name="テキスト ボックス 241"/>
        <xdr:cNvSpPr txBox="1"/>
      </xdr:nvSpPr>
      <xdr:spPr>
        <a:xfrm>
          <a:off x="10942955" y="14648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1626215" y="144494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1365" cy="259080"/>
    <xdr:sp macro="" textlink="">
      <xdr:nvSpPr>
        <xdr:cNvPr id="244" name="テキスト ボックス 243"/>
        <xdr:cNvSpPr txBox="1"/>
      </xdr:nvSpPr>
      <xdr:spPr>
        <a:xfrm>
          <a:off x="10942955" y="14310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1626215" y="141128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1365" cy="259080"/>
    <xdr:sp macro="" textlink="">
      <xdr:nvSpPr>
        <xdr:cNvPr id="246" name="テキスト ボックス 245"/>
        <xdr:cNvSpPr txBox="1"/>
      </xdr:nvSpPr>
      <xdr:spPr>
        <a:xfrm>
          <a:off x="10942955" y="13974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1626215" y="137756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1365" cy="259080"/>
    <xdr:sp macro="" textlink="">
      <xdr:nvSpPr>
        <xdr:cNvPr id="248" name="テキスト ボックス 247"/>
        <xdr:cNvSpPr txBox="1"/>
      </xdr:nvSpPr>
      <xdr:spPr>
        <a:xfrm>
          <a:off x="10942955" y="13637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1626215" y="134385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1365" cy="259080"/>
    <xdr:sp macro="" textlink="">
      <xdr:nvSpPr>
        <xdr:cNvPr id="250" name="テキスト ボックス 249"/>
        <xdr:cNvSpPr txBox="1"/>
      </xdr:nvSpPr>
      <xdr:spPr>
        <a:xfrm>
          <a:off x="10942955" y="13300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1626215" y="131013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52" name="テキスト ボックス 251"/>
        <xdr:cNvSpPr txBox="1"/>
      </xdr:nvSpPr>
      <xdr:spPr>
        <a:xfrm>
          <a:off x="10942955" y="12962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1626215" y="1310132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44450</xdr:rowOff>
    </xdr:from>
    <xdr:to xmlns:xdr="http://schemas.openxmlformats.org/drawingml/2006/spreadsheetDrawing">
      <xdr:col>81</xdr:col>
      <xdr:colOff>44450</xdr:colOff>
      <xdr:row>89</xdr:row>
      <xdr:rowOff>86995</xdr:rowOff>
    </xdr:to>
    <xdr:cxnSp macro="">
      <xdr:nvCxnSpPr>
        <xdr:cNvPr id="254" name="直線コネクタ 253"/>
        <xdr:cNvCxnSpPr/>
      </xdr:nvCxnSpPr>
      <xdr:spPr>
        <a:xfrm flipV="1">
          <a:off x="15423515" y="13455650"/>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59055</xdr:rowOff>
    </xdr:from>
    <xdr:ext cx="761365" cy="259080"/>
    <xdr:sp macro="" textlink="">
      <xdr:nvSpPr>
        <xdr:cNvPr id="255" name="給与水準   （国との比較）最小値テキスト"/>
        <xdr:cNvSpPr txBox="1"/>
      </xdr:nvSpPr>
      <xdr:spPr>
        <a:xfrm>
          <a:off x="15512415" y="14979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86995</xdr:rowOff>
    </xdr:from>
    <xdr:to xmlns:xdr="http://schemas.openxmlformats.org/drawingml/2006/spreadsheetDrawing">
      <xdr:col>81</xdr:col>
      <xdr:colOff>133350</xdr:colOff>
      <xdr:row>89</xdr:row>
      <xdr:rowOff>86995</xdr:rowOff>
    </xdr:to>
    <xdr:cxnSp macro="">
      <xdr:nvCxnSpPr>
        <xdr:cNvPr id="256" name="直線コネクタ 255"/>
        <xdr:cNvCxnSpPr/>
      </xdr:nvCxnSpPr>
      <xdr:spPr>
        <a:xfrm>
          <a:off x="15354300" y="1500695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130810</xdr:rowOff>
    </xdr:from>
    <xdr:ext cx="761365" cy="259080"/>
    <xdr:sp macro="" textlink="">
      <xdr:nvSpPr>
        <xdr:cNvPr id="257" name="給与水準   （国との比較）最大値テキスト"/>
        <xdr:cNvSpPr txBox="1"/>
      </xdr:nvSpPr>
      <xdr:spPr>
        <a:xfrm>
          <a:off x="15512415" y="13206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44450</xdr:rowOff>
    </xdr:from>
    <xdr:to xmlns:xdr="http://schemas.openxmlformats.org/drawingml/2006/spreadsheetDrawing">
      <xdr:col>81</xdr:col>
      <xdr:colOff>133350</xdr:colOff>
      <xdr:row>80</xdr:row>
      <xdr:rowOff>44450</xdr:rowOff>
    </xdr:to>
    <xdr:cxnSp macro="">
      <xdr:nvCxnSpPr>
        <xdr:cNvPr id="258" name="直線コネクタ 257"/>
        <xdr:cNvCxnSpPr/>
      </xdr:nvCxnSpPr>
      <xdr:spPr>
        <a:xfrm>
          <a:off x="15354300" y="134556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50165</xdr:rowOff>
    </xdr:from>
    <xdr:to xmlns:xdr="http://schemas.openxmlformats.org/drawingml/2006/spreadsheetDrawing">
      <xdr:col>81</xdr:col>
      <xdr:colOff>44450</xdr:colOff>
      <xdr:row>86</xdr:row>
      <xdr:rowOff>67310</xdr:rowOff>
    </xdr:to>
    <xdr:cxnSp macro="">
      <xdr:nvCxnSpPr>
        <xdr:cNvPr id="259" name="直線コネクタ 258"/>
        <xdr:cNvCxnSpPr/>
      </xdr:nvCxnSpPr>
      <xdr:spPr>
        <a:xfrm>
          <a:off x="14664055" y="14467205"/>
          <a:ext cx="7594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66675</xdr:rowOff>
    </xdr:from>
    <xdr:ext cx="761365" cy="258445"/>
    <xdr:sp macro="" textlink="">
      <xdr:nvSpPr>
        <xdr:cNvPr id="260" name="給与水準   （国との比較）平均値テキスト"/>
        <xdr:cNvSpPr txBox="1"/>
      </xdr:nvSpPr>
      <xdr:spPr>
        <a:xfrm>
          <a:off x="15512415" y="141484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85</xdr:row>
      <xdr:rowOff>50165</xdr:rowOff>
    </xdr:from>
    <xdr:to xmlns:xdr="http://schemas.openxmlformats.org/drawingml/2006/spreadsheetDrawing">
      <xdr:col>81</xdr:col>
      <xdr:colOff>95250</xdr:colOff>
      <xdr:row>85</xdr:row>
      <xdr:rowOff>151765</xdr:rowOff>
    </xdr:to>
    <xdr:sp macro="" textlink="">
      <xdr:nvSpPr>
        <xdr:cNvPr id="261" name="フローチャート: 判断 260"/>
        <xdr:cNvSpPr/>
      </xdr:nvSpPr>
      <xdr:spPr>
        <a:xfrm>
          <a:off x="15379065" y="142995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86</xdr:row>
      <xdr:rowOff>50165</xdr:rowOff>
    </xdr:from>
    <xdr:to xmlns:xdr="http://schemas.openxmlformats.org/drawingml/2006/spreadsheetDrawing">
      <xdr:col>77</xdr:col>
      <xdr:colOff>44450</xdr:colOff>
      <xdr:row>86</xdr:row>
      <xdr:rowOff>67310</xdr:rowOff>
    </xdr:to>
    <xdr:cxnSp macro="">
      <xdr:nvCxnSpPr>
        <xdr:cNvPr id="262" name="直線コネクタ 261"/>
        <xdr:cNvCxnSpPr/>
      </xdr:nvCxnSpPr>
      <xdr:spPr>
        <a:xfrm flipV="1">
          <a:off x="13860145" y="14467205"/>
          <a:ext cx="80391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85</xdr:row>
      <xdr:rowOff>101600</xdr:rowOff>
    </xdr:from>
    <xdr:to xmlns:xdr="http://schemas.openxmlformats.org/drawingml/2006/spreadsheetDrawing">
      <xdr:col>77</xdr:col>
      <xdr:colOff>95250</xdr:colOff>
      <xdr:row>86</xdr:row>
      <xdr:rowOff>31750</xdr:rowOff>
    </xdr:to>
    <xdr:sp macro="" textlink="">
      <xdr:nvSpPr>
        <xdr:cNvPr id="263" name="フローチャート: 判断 262"/>
        <xdr:cNvSpPr/>
      </xdr:nvSpPr>
      <xdr:spPr>
        <a:xfrm>
          <a:off x="14619605" y="143510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41910</xdr:rowOff>
    </xdr:from>
    <xdr:ext cx="736600" cy="259080"/>
    <xdr:sp macro="" textlink="">
      <xdr:nvSpPr>
        <xdr:cNvPr id="264" name="テキスト ボックス 263"/>
        <xdr:cNvSpPr txBox="1"/>
      </xdr:nvSpPr>
      <xdr:spPr>
        <a:xfrm>
          <a:off x="14322425" y="14123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32385</xdr:rowOff>
    </xdr:from>
    <xdr:to xmlns:xdr="http://schemas.openxmlformats.org/drawingml/2006/spreadsheetDrawing">
      <xdr:col>72</xdr:col>
      <xdr:colOff>189865</xdr:colOff>
      <xdr:row>86</xdr:row>
      <xdr:rowOff>67310</xdr:rowOff>
    </xdr:to>
    <xdr:cxnSp macro="">
      <xdr:nvCxnSpPr>
        <xdr:cNvPr id="265" name="直線コネクタ 264"/>
        <xdr:cNvCxnSpPr/>
      </xdr:nvCxnSpPr>
      <xdr:spPr>
        <a:xfrm>
          <a:off x="13063220" y="14449425"/>
          <a:ext cx="7969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135890</xdr:rowOff>
    </xdr:from>
    <xdr:to xmlns:xdr="http://schemas.openxmlformats.org/drawingml/2006/spreadsheetDrawing">
      <xdr:col>73</xdr:col>
      <xdr:colOff>44450</xdr:colOff>
      <xdr:row>86</xdr:row>
      <xdr:rowOff>66040</xdr:rowOff>
    </xdr:to>
    <xdr:sp macro="" textlink="">
      <xdr:nvSpPr>
        <xdr:cNvPr id="266" name="フローチャート: 判断 265"/>
        <xdr:cNvSpPr/>
      </xdr:nvSpPr>
      <xdr:spPr>
        <a:xfrm>
          <a:off x="13822680" y="1438529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76200</xdr:rowOff>
    </xdr:from>
    <xdr:ext cx="761365" cy="259080"/>
    <xdr:sp macro="" textlink="">
      <xdr:nvSpPr>
        <xdr:cNvPr id="267" name="テキスト ボックス 266"/>
        <xdr:cNvSpPr txBox="1"/>
      </xdr:nvSpPr>
      <xdr:spPr>
        <a:xfrm>
          <a:off x="13512165" y="14157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32385</xdr:rowOff>
    </xdr:from>
    <xdr:to xmlns:xdr="http://schemas.openxmlformats.org/drawingml/2006/spreadsheetDrawing">
      <xdr:col>68</xdr:col>
      <xdr:colOff>152400</xdr:colOff>
      <xdr:row>86</xdr:row>
      <xdr:rowOff>84455</xdr:rowOff>
    </xdr:to>
    <xdr:cxnSp macro="">
      <xdr:nvCxnSpPr>
        <xdr:cNvPr id="268" name="直線コネクタ 267"/>
        <xdr:cNvCxnSpPr/>
      </xdr:nvCxnSpPr>
      <xdr:spPr>
        <a:xfrm flipV="1">
          <a:off x="12252960" y="14449425"/>
          <a:ext cx="8102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153035</xdr:rowOff>
    </xdr:from>
    <xdr:to xmlns:xdr="http://schemas.openxmlformats.org/drawingml/2006/spreadsheetDrawing">
      <xdr:col>68</xdr:col>
      <xdr:colOff>189865</xdr:colOff>
      <xdr:row>86</xdr:row>
      <xdr:rowOff>83185</xdr:rowOff>
    </xdr:to>
    <xdr:sp macro="" textlink="">
      <xdr:nvSpPr>
        <xdr:cNvPr id="269" name="フローチャート: 判断 268"/>
        <xdr:cNvSpPr/>
      </xdr:nvSpPr>
      <xdr:spPr>
        <a:xfrm>
          <a:off x="13012420" y="14402435"/>
          <a:ext cx="8826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84</xdr:row>
      <xdr:rowOff>93345</xdr:rowOff>
    </xdr:from>
    <xdr:ext cx="762000" cy="259080"/>
    <xdr:sp macro="" textlink="">
      <xdr:nvSpPr>
        <xdr:cNvPr id="270" name="テキスト ボックス 269"/>
        <xdr:cNvSpPr txBox="1"/>
      </xdr:nvSpPr>
      <xdr:spPr>
        <a:xfrm>
          <a:off x="12720955" y="14175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16510</xdr:rowOff>
    </xdr:from>
    <xdr:to xmlns:xdr="http://schemas.openxmlformats.org/drawingml/2006/spreadsheetDrawing">
      <xdr:col>64</xdr:col>
      <xdr:colOff>152400</xdr:colOff>
      <xdr:row>86</xdr:row>
      <xdr:rowOff>118110</xdr:rowOff>
    </xdr:to>
    <xdr:sp macro="" textlink="">
      <xdr:nvSpPr>
        <xdr:cNvPr id="271" name="フローチャート: 判断 270"/>
        <xdr:cNvSpPr/>
      </xdr:nvSpPr>
      <xdr:spPr>
        <a:xfrm>
          <a:off x="1220216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128270</xdr:rowOff>
    </xdr:from>
    <xdr:ext cx="762000" cy="258445"/>
    <xdr:sp macro="" textlink="">
      <xdr:nvSpPr>
        <xdr:cNvPr id="272" name="テキスト ボックス 271"/>
        <xdr:cNvSpPr txBox="1"/>
      </xdr:nvSpPr>
      <xdr:spPr>
        <a:xfrm>
          <a:off x="11911330" y="14210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3" name="テキスト ボックス 272"/>
        <xdr:cNvSpPr txBox="1"/>
      </xdr:nvSpPr>
      <xdr:spPr>
        <a:xfrm>
          <a:off x="152273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4" name="テキスト ボックス 273"/>
        <xdr:cNvSpPr txBox="1"/>
      </xdr:nvSpPr>
      <xdr:spPr>
        <a:xfrm>
          <a:off x="1446784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92</xdr:row>
      <xdr:rowOff>35560</xdr:rowOff>
    </xdr:from>
    <xdr:ext cx="762000" cy="258445"/>
    <xdr:sp macro="" textlink="">
      <xdr:nvSpPr>
        <xdr:cNvPr id="275" name="テキスト ボックス 274"/>
        <xdr:cNvSpPr txBox="1"/>
      </xdr:nvSpPr>
      <xdr:spPr>
        <a:xfrm>
          <a:off x="1367028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6" name="テキスト ボックス 275"/>
        <xdr:cNvSpPr txBox="1"/>
      </xdr:nvSpPr>
      <xdr:spPr>
        <a:xfrm>
          <a:off x="1286700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8445"/>
    <xdr:sp macro="" textlink="">
      <xdr:nvSpPr>
        <xdr:cNvPr id="277" name="テキスト ボックス 276"/>
        <xdr:cNvSpPr txBox="1"/>
      </xdr:nvSpPr>
      <xdr:spPr>
        <a:xfrm>
          <a:off x="1205674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86</xdr:row>
      <xdr:rowOff>16510</xdr:rowOff>
    </xdr:from>
    <xdr:to xmlns:xdr="http://schemas.openxmlformats.org/drawingml/2006/spreadsheetDrawing">
      <xdr:col>81</xdr:col>
      <xdr:colOff>95250</xdr:colOff>
      <xdr:row>86</xdr:row>
      <xdr:rowOff>118110</xdr:rowOff>
    </xdr:to>
    <xdr:sp macro="" textlink="">
      <xdr:nvSpPr>
        <xdr:cNvPr id="278" name="楕円 277"/>
        <xdr:cNvSpPr/>
      </xdr:nvSpPr>
      <xdr:spPr>
        <a:xfrm>
          <a:off x="15379065" y="144335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160020</xdr:rowOff>
    </xdr:from>
    <xdr:ext cx="761365" cy="258445"/>
    <xdr:sp macro="" textlink="">
      <xdr:nvSpPr>
        <xdr:cNvPr id="279" name="給与水準   （国との比較）該当値テキスト"/>
        <xdr:cNvSpPr txBox="1"/>
      </xdr:nvSpPr>
      <xdr:spPr>
        <a:xfrm>
          <a:off x="15512415" y="14409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85</xdr:row>
      <xdr:rowOff>167640</xdr:rowOff>
    </xdr:from>
    <xdr:to xmlns:xdr="http://schemas.openxmlformats.org/drawingml/2006/spreadsheetDrawing">
      <xdr:col>77</xdr:col>
      <xdr:colOff>95250</xdr:colOff>
      <xdr:row>86</xdr:row>
      <xdr:rowOff>100965</xdr:rowOff>
    </xdr:to>
    <xdr:sp macro="" textlink="">
      <xdr:nvSpPr>
        <xdr:cNvPr id="280" name="楕円 279"/>
        <xdr:cNvSpPr/>
      </xdr:nvSpPr>
      <xdr:spPr>
        <a:xfrm>
          <a:off x="14619605" y="1441704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85725</xdr:rowOff>
    </xdr:from>
    <xdr:ext cx="736600" cy="258445"/>
    <xdr:sp macro="" textlink="">
      <xdr:nvSpPr>
        <xdr:cNvPr id="281" name="テキスト ボックス 280"/>
        <xdr:cNvSpPr txBox="1"/>
      </xdr:nvSpPr>
      <xdr:spPr>
        <a:xfrm>
          <a:off x="14322425" y="14502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16510</xdr:rowOff>
    </xdr:from>
    <xdr:to xmlns:xdr="http://schemas.openxmlformats.org/drawingml/2006/spreadsheetDrawing">
      <xdr:col>73</xdr:col>
      <xdr:colOff>44450</xdr:colOff>
      <xdr:row>86</xdr:row>
      <xdr:rowOff>118110</xdr:rowOff>
    </xdr:to>
    <xdr:sp macro="" textlink="">
      <xdr:nvSpPr>
        <xdr:cNvPr id="282" name="楕円 281"/>
        <xdr:cNvSpPr/>
      </xdr:nvSpPr>
      <xdr:spPr>
        <a:xfrm>
          <a:off x="13822680" y="144335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102870</xdr:rowOff>
    </xdr:from>
    <xdr:ext cx="761365" cy="258445"/>
    <xdr:sp macro="" textlink="">
      <xdr:nvSpPr>
        <xdr:cNvPr id="283" name="テキスト ボックス 282"/>
        <xdr:cNvSpPr txBox="1"/>
      </xdr:nvSpPr>
      <xdr:spPr>
        <a:xfrm>
          <a:off x="13512165" y="14519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153035</xdr:rowOff>
    </xdr:from>
    <xdr:to xmlns:xdr="http://schemas.openxmlformats.org/drawingml/2006/spreadsheetDrawing">
      <xdr:col>68</xdr:col>
      <xdr:colOff>189865</xdr:colOff>
      <xdr:row>86</xdr:row>
      <xdr:rowOff>83185</xdr:rowOff>
    </xdr:to>
    <xdr:sp macro="" textlink="">
      <xdr:nvSpPr>
        <xdr:cNvPr id="284" name="楕円 283"/>
        <xdr:cNvSpPr/>
      </xdr:nvSpPr>
      <xdr:spPr>
        <a:xfrm>
          <a:off x="13012420" y="14402435"/>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86</xdr:row>
      <xdr:rowOff>67945</xdr:rowOff>
    </xdr:from>
    <xdr:ext cx="762000" cy="258445"/>
    <xdr:sp macro="" textlink="">
      <xdr:nvSpPr>
        <xdr:cNvPr id="285" name="テキスト ボックス 284"/>
        <xdr:cNvSpPr txBox="1"/>
      </xdr:nvSpPr>
      <xdr:spPr>
        <a:xfrm>
          <a:off x="12720955" y="1448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33655</xdr:rowOff>
    </xdr:from>
    <xdr:to xmlns:xdr="http://schemas.openxmlformats.org/drawingml/2006/spreadsheetDrawing">
      <xdr:col>64</xdr:col>
      <xdr:colOff>152400</xdr:colOff>
      <xdr:row>86</xdr:row>
      <xdr:rowOff>135255</xdr:rowOff>
    </xdr:to>
    <xdr:sp macro="" textlink="">
      <xdr:nvSpPr>
        <xdr:cNvPr id="286" name="楕円 285"/>
        <xdr:cNvSpPr/>
      </xdr:nvSpPr>
      <xdr:spPr>
        <a:xfrm>
          <a:off x="12202160" y="14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120015</xdr:rowOff>
    </xdr:from>
    <xdr:ext cx="762000" cy="259080"/>
    <xdr:sp macro="" textlink="">
      <xdr:nvSpPr>
        <xdr:cNvPr id="287" name="テキスト ボックス 286"/>
        <xdr:cNvSpPr txBox="1"/>
      </xdr:nvSpPr>
      <xdr:spPr>
        <a:xfrm>
          <a:off x="1191133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1626215" y="863219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9" name="テキスト ボックス 288"/>
        <xdr:cNvSpPr txBox="1"/>
      </xdr:nvSpPr>
      <xdr:spPr>
        <a:xfrm>
          <a:off x="1210627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90" name="テキスト ボックス 289"/>
        <xdr:cNvSpPr txBox="1"/>
      </xdr:nvSpPr>
      <xdr:spPr>
        <a:xfrm>
          <a:off x="1426019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6297275" y="888238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6297275" y="906526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7790795"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7790795"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19113500"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19113500"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1626215" y="9378950"/>
          <a:ext cx="460756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6404590" y="9378950"/>
          <a:ext cx="546163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6404590" y="9378950"/>
          <a:ext cx="34556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189865</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6518255" y="968883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22</a:t>
          </a:r>
          <a:r>
            <a:rPr kumimoji="1" lang="ja-JP" altLang="en-US" sz="1300">
              <a:latin typeface="ＭＳ Ｐゴシック"/>
              <a:ea typeface="ＭＳ Ｐゴシック"/>
            </a:rPr>
            <a:t>年１月の市町村合併により職員数が増加し、類似団体の平均を上回ったが、平成</a:t>
          </a:r>
          <a:r>
            <a:rPr kumimoji="1" lang="en-US" altLang="ja-JP" sz="1300">
              <a:latin typeface="ＭＳ Ｐゴシック"/>
              <a:ea typeface="ＭＳ Ｐゴシック"/>
            </a:rPr>
            <a:t>22</a:t>
          </a:r>
          <a:r>
            <a:rPr kumimoji="1" lang="ja-JP" altLang="en-US" sz="1300">
              <a:latin typeface="ＭＳ Ｐゴシック"/>
              <a:ea typeface="ＭＳ Ｐゴシック"/>
            </a:rPr>
            <a:t>年度に独自に策定した第四次長野市定員適正化計画（</a:t>
          </a:r>
          <a:r>
            <a:rPr kumimoji="1" lang="en-US" altLang="ja-JP" sz="1300">
              <a:latin typeface="ＭＳ Ｐゴシック"/>
              <a:ea typeface="ＭＳ Ｐゴシック"/>
            </a:rPr>
            <a:t>H22</a:t>
          </a:r>
          <a:r>
            <a:rPr kumimoji="1" lang="ja-JP" altLang="en-US" sz="1300">
              <a:latin typeface="ＭＳ Ｐゴシック"/>
              <a:ea typeface="ＭＳ Ｐゴシック"/>
            </a:rPr>
            <a:t>～</a:t>
          </a:r>
          <a:r>
            <a:rPr kumimoji="1" lang="en-US" altLang="ja-JP" sz="1300">
              <a:latin typeface="ＭＳ Ｐゴシック"/>
              <a:ea typeface="ＭＳ Ｐゴシック"/>
            </a:rPr>
            <a:t>H26</a:t>
          </a:r>
          <a:r>
            <a:rPr kumimoji="1" lang="ja-JP" altLang="en-US" sz="1300">
              <a:latin typeface="ＭＳ Ｐゴシック"/>
              <a:ea typeface="ＭＳ Ｐゴシック"/>
            </a:rPr>
            <a:t>年度）の計画期間の削減目標</a:t>
          </a:r>
          <a:r>
            <a:rPr kumimoji="1" lang="en-US" altLang="ja-JP" sz="1300">
              <a:latin typeface="ＭＳ Ｐゴシック"/>
              <a:ea typeface="ＭＳ Ｐゴシック"/>
            </a:rPr>
            <a:t>30</a:t>
          </a:r>
          <a:r>
            <a:rPr kumimoji="1" lang="ja-JP" altLang="en-US" sz="1300">
              <a:latin typeface="ＭＳ Ｐゴシック"/>
              <a:ea typeface="ＭＳ Ｐゴシック"/>
            </a:rPr>
            <a:t>人に対し、</a:t>
          </a:r>
          <a:r>
            <a:rPr kumimoji="1" lang="en-US" altLang="ja-JP" sz="1300">
              <a:latin typeface="ＭＳ Ｐゴシック"/>
              <a:ea typeface="ＭＳ Ｐゴシック"/>
            </a:rPr>
            <a:t>39</a:t>
          </a:r>
          <a:r>
            <a:rPr kumimoji="1" lang="ja-JP" altLang="en-US" sz="1300">
              <a:latin typeface="ＭＳ Ｐゴシック"/>
              <a:ea typeface="ＭＳ Ｐゴシック"/>
            </a:rPr>
            <a:t>人の削減を達成した。</a:t>
          </a:r>
        </a:p>
        <a:p>
          <a:r>
            <a:rPr kumimoji="1" lang="ja-JP" altLang="en-US" sz="1300">
              <a:latin typeface="ＭＳ Ｐゴシック"/>
              <a:ea typeface="ＭＳ Ｐゴシック"/>
            </a:rPr>
            <a:t>　その後の</a:t>
          </a:r>
          <a:r>
            <a:rPr kumimoji="1" lang="en-US" altLang="ja-JP" sz="1300">
              <a:latin typeface="ＭＳ Ｐゴシック"/>
              <a:ea typeface="ＭＳ Ｐゴシック"/>
            </a:rPr>
            <a:t>H27</a:t>
          </a:r>
          <a:r>
            <a:rPr kumimoji="1" lang="ja-JP" altLang="en-US" sz="1300">
              <a:latin typeface="ＭＳ Ｐゴシック"/>
              <a:ea typeface="ＭＳ Ｐゴシック"/>
            </a:rPr>
            <a:t>～</a:t>
          </a:r>
          <a:r>
            <a:rPr kumimoji="1" lang="en-US" altLang="ja-JP" sz="1300">
              <a:latin typeface="ＭＳ Ｐゴシック"/>
              <a:ea typeface="ＭＳ Ｐゴシック"/>
            </a:rPr>
            <a:t>R4</a:t>
          </a:r>
          <a:r>
            <a:rPr kumimoji="1" lang="ja-JP" altLang="en-US" sz="1300">
              <a:latin typeface="ＭＳ Ｐゴシック"/>
              <a:ea typeface="ＭＳ Ｐゴシック"/>
            </a:rPr>
            <a:t>の間に職員数は</a:t>
          </a:r>
          <a:r>
            <a:rPr kumimoji="1" lang="en-US" altLang="ja-JP" sz="1300">
              <a:latin typeface="ＭＳ Ｐゴシック"/>
              <a:ea typeface="ＭＳ Ｐゴシック"/>
            </a:rPr>
            <a:t>21</a:t>
          </a:r>
          <a:r>
            <a:rPr kumimoji="1" lang="ja-JP" altLang="en-US" sz="1300">
              <a:latin typeface="ＭＳ Ｐゴシック"/>
              <a:ea typeface="ＭＳ Ｐゴシック"/>
            </a:rPr>
            <a:t>人減少してきているところであり、今後も事務事業等の見直しを継続的に行い、本市の実情を考慮しつつ、市民サービスの低下を招くことのないよう、適正な定員管理に努める。</a:t>
          </a:r>
        </a:p>
      </xdr:txBody>
    </xdr:sp>
    <xdr:clientData/>
  </xdr:twoCellAnchor>
  <xdr:oneCellAnchor>
    <xdr:from xmlns:xdr="http://schemas.openxmlformats.org/drawingml/2006/spreadsheetDrawing">
      <xdr:col>61</xdr:col>
      <xdr:colOff>6350</xdr:colOff>
      <xdr:row>54</xdr:row>
      <xdr:rowOff>140335</xdr:rowOff>
    </xdr:from>
    <xdr:ext cx="349250" cy="224790"/>
    <xdr:sp macro="" textlink="">
      <xdr:nvSpPr>
        <xdr:cNvPr id="301" name="テキスト ボックス 300"/>
        <xdr:cNvSpPr txBox="1"/>
      </xdr:nvSpPr>
      <xdr:spPr>
        <a:xfrm>
          <a:off x="11588115" y="919289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162621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303" name="テキスト ボックス 302"/>
        <xdr:cNvSpPr txBox="1"/>
      </xdr:nvSpPr>
      <xdr:spPr>
        <a:xfrm>
          <a:off x="10942955" y="11596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1626215" y="113442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1365" cy="258445"/>
    <xdr:sp macro="" textlink="">
      <xdr:nvSpPr>
        <xdr:cNvPr id="305" name="テキスト ボックス 304"/>
        <xdr:cNvSpPr txBox="1"/>
      </xdr:nvSpPr>
      <xdr:spPr>
        <a:xfrm>
          <a:off x="10942955" y="11205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1626215" y="109493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1365" cy="259080"/>
    <xdr:sp macro="" textlink="">
      <xdr:nvSpPr>
        <xdr:cNvPr id="307" name="テキスト ボックス 306"/>
        <xdr:cNvSpPr txBox="1"/>
      </xdr:nvSpPr>
      <xdr:spPr>
        <a:xfrm>
          <a:off x="10942955" y="10810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1626215" y="105587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9080"/>
    <xdr:sp macro="" textlink="">
      <xdr:nvSpPr>
        <xdr:cNvPr id="309" name="テキスト ボックス 308"/>
        <xdr:cNvSpPr txBox="1"/>
      </xdr:nvSpPr>
      <xdr:spPr>
        <a:xfrm>
          <a:off x="10942955" y="10416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1626215" y="101644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1365" cy="259080"/>
    <xdr:sp macro="" textlink="">
      <xdr:nvSpPr>
        <xdr:cNvPr id="311" name="テキスト ボックス 310"/>
        <xdr:cNvSpPr txBox="1"/>
      </xdr:nvSpPr>
      <xdr:spPr>
        <a:xfrm>
          <a:off x="10942955" y="10026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46990</xdr:rowOff>
    </xdr:from>
    <xdr:to xmlns:xdr="http://schemas.openxmlformats.org/drawingml/2006/spreadsheetDrawing">
      <xdr:col>85</xdr:col>
      <xdr:colOff>95250</xdr:colOff>
      <xdr:row>58</xdr:row>
      <xdr:rowOff>46990</xdr:rowOff>
    </xdr:to>
    <xdr:cxnSp macro="">
      <xdr:nvCxnSpPr>
        <xdr:cNvPr id="312" name="直線コネクタ 311"/>
        <xdr:cNvCxnSpPr/>
      </xdr:nvCxnSpPr>
      <xdr:spPr>
        <a:xfrm>
          <a:off x="11626215" y="97701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1365" cy="259080"/>
    <xdr:sp macro="" textlink="">
      <xdr:nvSpPr>
        <xdr:cNvPr id="313" name="テキスト ボックス 312"/>
        <xdr:cNvSpPr txBox="1"/>
      </xdr:nvSpPr>
      <xdr:spPr>
        <a:xfrm>
          <a:off x="10942955" y="9631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1626215" y="93789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8445"/>
    <xdr:sp macro="" textlink="">
      <xdr:nvSpPr>
        <xdr:cNvPr id="315" name="テキスト ボックス 314"/>
        <xdr:cNvSpPr txBox="1"/>
      </xdr:nvSpPr>
      <xdr:spPr>
        <a:xfrm>
          <a:off x="10942955" y="9236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626215" y="9378950"/>
          <a:ext cx="460756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161925</xdr:rowOff>
    </xdr:from>
    <xdr:to xmlns:xdr="http://schemas.openxmlformats.org/drawingml/2006/spreadsheetDrawing">
      <xdr:col>81</xdr:col>
      <xdr:colOff>44450</xdr:colOff>
      <xdr:row>67</xdr:row>
      <xdr:rowOff>15875</xdr:rowOff>
    </xdr:to>
    <xdr:cxnSp macro="">
      <xdr:nvCxnSpPr>
        <xdr:cNvPr id="317" name="直線コネクタ 316"/>
        <xdr:cNvCxnSpPr/>
      </xdr:nvCxnSpPr>
      <xdr:spPr>
        <a:xfrm flipV="1">
          <a:off x="15423515" y="9717405"/>
          <a:ext cx="0" cy="1530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159385</xdr:rowOff>
    </xdr:from>
    <xdr:ext cx="761365" cy="258445"/>
    <xdr:sp macro="" textlink="">
      <xdr:nvSpPr>
        <xdr:cNvPr id="318" name="定員管理の状況最小値テキスト"/>
        <xdr:cNvSpPr txBox="1"/>
      </xdr:nvSpPr>
      <xdr:spPr>
        <a:xfrm>
          <a:off x="15512415" y="11223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15875</xdr:rowOff>
    </xdr:from>
    <xdr:to xmlns:xdr="http://schemas.openxmlformats.org/drawingml/2006/spreadsheetDrawing">
      <xdr:col>81</xdr:col>
      <xdr:colOff>133350</xdr:colOff>
      <xdr:row>67</xdr:row>
      <xdr:rowOff>15875</xdr:rowOff>
    </xdr:to>
    <xdr:cxnSp macro="">
      <xdr:nvCxnSpPr>
        <xdr:cNvPr id="319" name="直線コネクタ 318"/>
        <xdr:cNvCxnSpPr/>
      </xdr:nvCxnSpPr>
      <xdr:spPr>
        <a:xfrm>
          <a:off x="15354300" y="1124775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76835</xdr:rowOff>
    </xdr:from>
    <xdr:ext cx="761365" cy="259080"/>
    <xdr:sp macro="" textlink="">
      <xdr:nvSpPr>
        <xdr:cNvPr id="320" name="定員管理の状況最大値テキスト"/>
        <xdr:cNvSpPr txBox="1"/>
      </xdr:nvSpPr>
      <xdr:spPr>
        <a:xfrm>
          <a:off x="15512415" y="9464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161925</xdr:rowOff>
    </xdr:from>
    <xdr:to xmlns:xdr="http://schemas.openxmlformats.org/drawingml/2006/spreadsheetDrawing">
      <xdr:col>81</xdr:col>
      <xdr:colOff>133350</xdr:colOff>
      <xdr:row>57</xdr:row>
      <xdr:rowOff>161925</xdr:rowOff>
    </xdr:to>
    <xdr:cxnSp macro="">
      <xdr:nvCxnSpPr>
        <xdr:cNvPr id="321" name="直線コネクタ 320"/>
        <xdr:cNvCxnSpPr/>
      </xdr:nvCxnSpPr>
      <xdr:spPr>
        <a:xfrm>
          <a:off x="15354300" y="971740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108585</xdr:rowOff>
    </xdr:from>
    <xdr:to xmlns:xdr="http://schemas.openxmlformats.org/drawingml/2006/spreadsheetDrawing">
      <xdr:col>81</xdr:col>
      <xdr:colOff>44450</xdr:colOff>
      <xdr:row>62</xdr:row>
      <xdr:rowOff>116840</xdr:rowOff>
    </xdr:to>
    <xdr:cxnSp macro="">
      <xdr:nvCxnSpPr>
        <xdr:cNvPr id="322" name="直線コネクタ 321"/>
        <xdr:cNvCxnSpPr/>
      </xdr:nvCxnSpPr>
      <xdr:spPr>
        <a:xfrm>
          <a:off x="14664055" y="10502265"/>
          <a:ext cx="7594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85090</xdr:rowOff>
    </xdr:from>
    <xdr:ext cx="761365" cy="258445"/>
    <xdr:sp macro="" textlink="">
      <xdr:nvSpPr>
        <xdr:cNvPr id="323" name="定員管理の状況平均値テキスト"/>
        <xdr:cNvSpPr txBox="1"/>
      </xdr:nvSpPr>
      <xdr:spPr>
        <a:xfrm>
          <a:off x="15512415" y="101434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61</xdr:row>
      <xdr:rowOff>68580</xdr:rowOff>
    </xdr:from>
    <xdr:to xmlns:xdr="http://schemas.openxmlformats.org/drawingml/2006/spreadsheetDrawing">
      <xdr:col>81</xdr:col>
      <xdr:colOff>95250</xdr:colOff>
      <xdr:row>61</xdr:row>
      <xdr:rowOff>167640</xdr:rowOff>
    </xdr:to>
    <xdr:sp macro="" textlink="">
      <xdr:nvSpPr>
        <xdr:cNvPr id="324" name="フローチャート: 判断 323"/>
        <xdr:cNvSpPr/>
      </xdr:nvSpPr>
      <xdr:spPr>
        <a:xfrm>
          <a:off x="15379065" y="102946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62</xdr:row>
      <xdr:rowOff>88900</xdr:rowOff>
    </xdr:from>
    <xdr:to xmlns:xdr="http://schemas.openxmlformats.org/drawingml/2006/spreadsheetDrawing">
      <xdr:col>77</xdr:col>
      <xdr:colOff>44450</xdr:colOff>
      <xdr:row>62</xdr:row>
      <xdr:rowOff>108585</xdr:rowOff>
    </xdr:to>
    <xdr:cxnSp macro="">
      <xdr:nvCxnSpPr>
        <xdr:cNvPr id="325" name="直線コネクタ 324"/>
        <xdr:cNvCxnSpPr/>
      </xdr:nvCxnSpPr>
      <xdr:spPr>
        <a:xfrm>
          <a:off x="13860145" y="10482580"/>
          <a:ext cx="80391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61</xdr:row>
      <xdr:rowOff>48260</xdr:rowOff>
    </xdr:from>
    <xdr:to xmlns:xdr="http://schemas.openxmlformats.org/drawingml/2006/spreadsheetDrawing">
      <xdr:col>77</xdr:col>
      <xdr:colOff>95250</xdr:colOff>
      <xdr:row>61</xdr:row>
      <xdr:rowOff>149860</xdr:rowOff>
    </xdr:to>
    <xdr:sp macro="" textlink="">
      <xdr:nvSpPr>
        <xdr:cNvPr id="326" name="フローチャート: 判断 325"/>
        <xdr:cNvSpPr/>
      </xdr:nvSpPr>
      <xdr:spPr>
        <a:xfrm>
          <a:off x="14619605" y="102743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160020</xdr:rowOff>
    </xdr:from>
    <xdr:ext cx="736600" cy="258445"/>
    <xdr:sp macro="" textlink="">
      <xdr:nvSpPr>
        <xdr:cNvPr id="327" name="テキスト ボックス 326"/>
        <xdr:cNvSpPr txBox="1"/>
      </xdr:nvSpPr>
      <xdr:spPr>
        <a:xfrm>
          <a:off x="14322425" y="100507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76835</xdr:rowOff>
    </xdr:from>
    <xdr:to xmlns:xdr="http://schemas.openxmlformats.org/drawingml/2006/spreadsheetDrawing">
      <xdr:col>72</xdr:col>
      <xdr:colOff>189865</xdr:colOff>
      <xdr:row>62</xdr:row>
      <xdr:rowOff>88900</xdr:rowOff>
    </xdr:to>
    <xdr:cxnSp macro="">
      <xdr:nvCxnSpPr>
        <xdr:cNvPr id="328" name="直線コネクタ 327"/>
        <xdr:cNvCxnSpPr/>
      </xdr:nvCxnSpPr>
      <xdr:spPr>
        <a:xfrm>
          <a:off x="13063220" y="10470515"/>
          <a:ext cx="7969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32385</xdr:rowOff>
    </xdr:from>
    <xdr:to xmlns:xdr="http://schemas.openxmlformats.org/drawingml/2006/spreadsheetDrawing">
      <xdr:col>73</xdr:col>
      <xdr:colOff>44450</xdr:colOff>
      <xdr:row>61</xdr:row>
      <xdr:rowOff>133985</xdr:rowOff>
    </xdr:to>
    <xdr:sp macro="" textlink="">
      <xdr:nvSpPr>
        <xdr:cNvPr id="329" name="フローチャート: 判断 328"/>
        <xdr:cNvSpPr/>
      </xdr:nvSpPr>
      <xdr:spPr>
        <a:xfrm>
          <a:off x="13822680" y="1025842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144145</xdr:rowOff>
    </xdr:from>
    <xdr:ext cx="761365" cy="258445"/>
    <xdr:sp macro="" textlink="">
      <xdr:nvSpPr>
        <xdr:cNvPr id="330" name="テキスト ボックス 329"/>
        <xdr:cNvSpPr txBox="1"/>
      </xdr:nvSpPr>
      <xdr:spPr>
        <a:xfrm>
          <a:off x="13512165" y="10034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36195</xdr:rowOff>
    </xdr:from>
    <xdr:to xmlns:xdr="http://schemas.openxmlformats.org/drawingml/2006/spreadsheetDrawing">
      <xdr:col>68</xdr:col>
      <xdr:colOff>152400</xdr:colOff>
      <xdr:row>62</xdr:row>
      <xdr:rowOff>76835</xdr:rowOff>
    </xdr:to>
    <xdr:cxnSp macro="">
      <xdr:nvCxnSpPr>
        <xdr:cNvPr id="331" name="直線コネクタ 330"/>
        <xdr:cNvCxnSpPr/>
      </xdr:nvCxnSpPr>
      <xdr:spPr>
        <a:xfrm>
          <a:off x="12252960" y="10429875"/>
          <a:ext cx="8102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12065</xdr:rowOff>
    </xdr:from>
    <xdr:to xmlns:xdr="http://schemas.openxmlformats.org/drawingml/2006/spreadsheetDrawing">
      <xdr:col>68</xdr:col>
      <xdr:colOff>189865</xdr:colOff>
      <xdr:row>61</xdr:row>
      <xdr:rowOff>113665</xdr:rowOff>
    </xdr:to>
    <xdr:sp macro="" textlink="">
      <xdr:nvSpPr>
        <xdr:cNvPr id="332" name="フローチャート: 判断 331"/>
        <xdr:cNvSpPr/>
      </xdr:nvSpPr>
      <xdr:spPr>
        <a:xfrm>
          <a:off x="13012420" y="10238105"/>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59</xdr:row>
      <xdr:rowOff>123825</xdr:rowOff>
    </xdr:from>
    <xdr:ext cx="762000" cy="258445"/>
    <xdr:sp macro="" textlink="">
      <xdr:nvSpPr>
        <xdr:cNvPr id="333" name="テキスト ボックス 332"/>
        <xdr:cNvSpPr txBox="1"/>
      </xdr:nvSpPr>
      <xdr:spPr>
        <a:xfrm>
          <a:off x="12720955" y="10014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155575</xdr:rowOff>
    </xdr:from>
    <xdr:to xmlns:xdr="http://schemas.openxmlformats.org/drawingml/2006/spreadsheetDrawing">
      <xdr:col>64</xdr:col>
      <xdr:colOff>152400</xdr:colOff>
      <xdr:row>61</xdr:row>
      <xdr:rowOff>85725</xdr:rowOff>
    </xdr:to>
    <xdr:sp macro="" textlink="">
      <xdr:nvSpPr>
        <xdr:cNvPr id="334" name="フローチャート: 判断 333"/>
        <xdr:cNvSpPr/>
      </xdr:nvSpPr>
      <xdr:spPr>
        <a:xfrm>
          <a:off x="12202160" y="1021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95885</xdr:rowOff>
    </xdr:from>
    <xdr:ext cx="762000" cy="259080"/>
    <xdr:sp macro="" textlink="">
      <xdr:nvSpPr>
        <xdr:cNvPr id="335" name="テキスト ボックス 334"/>
        <xdr:cNvSpPr txBox="1"/>
      </xdr:nvSpPr>
      <xdr:spPr>
        <a:xfrm>
          <a:off x="11911330" y="9986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6" name="テキスト ボックス 335"/>
        <xdr:cNvSpPr txBox="1"/>
      </xdr:nvSpPr>
      <xdr:spPr>
        <a:xfrm>
          <a:off x="152273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7" name="テキスト ボックス 336"/>
        <xdr:cNvSpPr txBox="1"/>
      </xdr:nvSpPr>
      <xdr:spPr>
        <a:xfrm>
          <a:off x="1446784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69</xdr:row>
      <xdr:rowOff>167640</xdr:rowOff>
    </xdr:from>
    <xdr:ext cx="762000" cy="259080"/>
    <xdr:sp macro="" textlink="">
      <xdr:nvSpPr>
        <xdr:cNvPr id="338" name="テキスト ボックス 337"/>
        <xdr:cNvSpPr txBox="1"/>
      </xdr:nvSpPr>
      <xdr:spPr>
        <a:xfrm>
          <a:off x="1367028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39" name="テキスト ボックス 338"/>
        <xdr:cNvSpPr txBox="1"/>
      </xdr:nvSpPr>
      <xdr:spPr>
        <a:xfrm>
          <a:off x="1286700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1365" cy="259080"/>
    <xdr:sp macro="" textlink="">
      <xdr:nvSpPr>
        <xdr:cNvPr id="340" name="テキスト ボックス 339"/>
        <xdr:cNvSpPr txBox="1"/>
      </xdr:nvSpPr>
      <xdr:spPr>
        <a:xfrm>
          <a:off x="1205674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62</xdr:row>
      <xdr:rowOff>66040</xdr:rowOff>
    </xdr:from>
    <xdr:to xmlns:xdr="http://schemas.openxmlformats.org/drawingml/2006/spreadsheetDrawing">
      <xdr:col>81</xdr:col>
      <xdr:colOff>95250</xdr:colOff>
      <xdr:row>62</xdr:row>
      <xdr:rowOff>167640</xdr:rowOff>
    </xdr:to>
    <xdr:sp macro="" textlink="">
      <xdr:nvSpPr>
        <xdr:cNvPr id="341" name="楕円 340"/>
        <xdr:cNvSpPr/>
      </xdr:nvSpPr>
      <xdr:spPr>
        <a:xfrm>
          <a:off x="15379065" y="104597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38100</xdr:rowOff>
    </xdr:from>
    <xdr:ext cx="761365" cy="259080"/>
    <xdr:sp macro="" textlink="">
      <xdr:nvSpPr>
        <xdr:cNvPr id="342" name="定員管理の状況該当値テキスト"/>
        <xdr:cNvSpPr txBox="1"/>
      </xdr:nvSpPr>
      <xdr:spPr>
        <a:xfrm>
          <a:off x="15512415" y="10431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62</xdr:row>
      <xdr:rowOff>57785</xdr:rowOff>
    </xdr:from>
    <xdr:to xmlns:xdr="http://schemas.openxmlformats.org/drawingml/2006/spreadsheetDrawing">
      <xdr:col>77</xdr:col>
      <xdr:colOff>95250</xdr:colOff>
      <xdr:row>62</xdr:row>
      <xdr:rowOff>159385</xdr:rowOff>
    </xdr:to>
    <xdr:sp macro="" textlink="">
      <xdr:nvSpPr>
        <xdr:cNvPr id="343" name="楕円 342"/>
        <xdr:cNvSpPr/>
      </xdr:nvSpPr>
      <xdr:spPr>
        <a:xfrm>
          <a:off x="14619605" y="104514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144145</xdr:rowOff>
    </xdr:from>
    <xdr:ext cx="736600" cy="258445"/>
    <xdr:sp macro="" textlink="">
      <xdr:nvSpPr>
        <xdr:cNvPr id="344" name="テキスト ボックス 343"/>
        <xdr:cNvSpPr txBox="1"/>
      </xdr:nvSpPr>
      <xdr:spPr>
        <a:xfrm>
          <a:off x="14322425" y="10537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38100</xdr:rowOff>
    </xdr:from>
    <xdr:to xmlns:xdr="http://schemas.openxmlformats.org/drawingml/2006/spreadsheetDrawing">
      <xdr:col>73</xdr:col>
      <xdr:colOff>44450</xdr:colOff>
      <xdr:row>62</xdr:row>
      <xdr:rowOff>140335</xdr:rowOff>
    </xdr:to>
    <xdr:sp macro="" textlink="">
      <xdr:nvSpPr>
        <xdr:cNvPr id="345" name="楕円 344"/>
        <xdr:cNvSpPr/>
      </xdr:nvSpPr>
      <xdr:spPr>
        <a:xfrm>
          <a:off x="13822680" y="10431780"/>
          <a:ext cx="8191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124460</xdr:rowOff>
    </xdr:from>
    <xdr:ext cx="761365" cy="258445"/>
    <xdr:sp macro="" textlink="">
      <xdr:nvSpPr>
        <xdr:cNvPr id="346" name="テキスト ボックス 345"/>
        <xdr:cNvSpPr txBox="1"/>
      </xdr:nvSpPr>
      <xdr:spPr>
        <a:xfrm>
          <a:off x="13512165" y="10518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26035</xdr:rowOff>
    </xdr:from>
    <xdr:to xmlns:xdr="http://schemas.openxmlformats.org/drawingml/2006/spreadsheetDrawing">
      <xdr:col>68</xdr:col>
      <xdr:colOff>189865</xdr:colOff>
      <xdr:row>62</xdr:row>
      <xdr:rowOff>127635</xdr:rowOff>
    </xdr:to>
    <xdr:sp macro="" textlink="">
      <xdr:nvSpPr>
        <xdr:cNvPr id="347" name="楕円 346"/>
        <xdr:cNvSpPr/>
      </xdr:nvSpPr>
      <xdr:spPr>
        <a:xfrm>
          <a:off x="13012420" y="10419715"/>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62</xdr:row>
      <xdr:rowOff>112395</xdr:rowOff>
    </xdr:from>
    <xdr:ext cx="762000" cy="259080"/>
    <xdr:sp macro="" textlink="">
      <xdr:nvSpPr>
        <xdr:cNvPr id="348" name="テキスト ボックス 347"/>
        <xdr:cNvSpPr txBox="1"/>
      </xdr:nvSpPr>
      <xdr:spPr>
        <a:xfrm>
          <a:off x="12720955" y="10506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156845</xdr:rowOff>
    </xdr:from>
    <xdr:to xmlns:xdr="http://schemas.openxmlformats.org/drawingml/2006/spreadsheetDrawing">
      <xdr:col>64</xdr:col>
      <xdr:colOff>152400</xdr:colOff>
      <xdr:row>62</xdr:row>
      <xdr:rowOff>86995</xdr:rowOff>
    </xdr:to>
    <xdr:sp macro="" textlink="">
      <xdr:nvSpPr>
        <xdr:cNvPr id="349" name="楕円 348"/>
        <xdr:cNvSpPr/>
      </xdr:nvSpPr>
      <xdr:spPr>
        <a:xfrm>
          <a:off x="12202160" y="1038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71755</xdr:rowOff>
    </xdr:from>
    <xdr:ext cx="762000" cy="258445"/>
    <xdr:sp macro="" textlink="">
      <xdr:nvSpPr>
        <xdr:cNvPr id="350" name="テキスト ボックス 349"/>
        <xdr:cNvSpPr txBox="1"/>
      </xdr:nvSpPr>
      <xdr:spPr>
        <a:xfrm>
          <a:off x="11911330" y="10465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1626215" y="490601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52" name="テキスト ボックス 351"/>
        <xdr:cNvSpPr txBox="1"/>
      </xdr:nvSpPr>
      <xdr:spPr>
        <a:xfrm>
          <a:off x="1239583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3970635" y="523494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6297275" y="515620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6297275" y="534289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779079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7790795"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1911350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19113500"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1626215" y="565277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6404590" y="565277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6404590" y="5652770"/>
          <a:ext cx="34556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189865</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6518255" y="596265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サンマリーンながの更新整備及び第一学校給食センター改修等の元金償還の本格化や、交付税措置率の高い公債費の償還額の減少などにより、令和４年度は前年度に比べ</a:t>
          </a:r>
          <a:r>
            <a:rPr kumimoji="1" lang="en-US" altLang="ja-JP" sz="1300">
              <a:latin typeface="ＭＳ Ｐゴシック"/>
              <a:ea typeface="ＭＳ Ｐゴシック"/>
            </a:rPr>
            <a:t>0.6</a:t>
          </a:r>
          <a:r>
            <a:rPr kumimoji="1" lang="ja-JP" altLang="en-US" sz="1300">
              <a:latin typeface="ＭＳ Ｐゴシック"/>
              <a:ea typeface="ＭＳ Ｐゴシック"/>
            </a:rPr>
            <a:t>ポイント上昇した。　</a:t>
          </a:r>
        </a:p>
        <a:p>
          <a:r>
            <a:rPr kumimoji="1" lang="ja-JP" altLang="en-US" sz="1300">
              <a:latin typeface="ＭＳ Ｐゴシック"/>
              <a:ea typeface="ＭＳ Ｐゴシック"/>
            </a:rPr>
            <a:t>　今後、東日本台風災害に係る起債や公共施設の老朽化対策に係る起債により、公債費の増加が見込まれるため、数値は増加が見込まれるものの、事業の緊急度や優先性、必要性を十分に検討した上で、「選択と集中」を徹底することにより、公債費の縮減に努める。</a:t>
          </a:r>
        </a:p>
      </xdr:txBody>
    </xdr:sp>
    <xdr:clientData/>
  </xdr:twoCellAnchor>
  <xdr:oneCellAnchor>
    <xdr:from xmlns:xdr="http://schemas.openxmlformats.org/drawingml/2006/spreadsheetDrawing">
      <xdr:col>61</xdr:col>
      <xdr:colOff>6350</xdr:colOff>
      <xdr:row>32</xdr:row>
      <xdr:rowOff>101600</xdr:rowOff>
    </xdr:from>
    <xdr:ext cx="297815" cy="225425"/>
    <xdr:sp macro="" textlink="">
      <xdr:nvSpPr>
        <xdr:cNvPr id="364" name="テキスト ボックス 363"/>
        <xdr:cNvSpPr txBox="1"/>
      </xdr:nvSpPr>
      <xdr:spPr>
        <a:xfrm>
          <a:off x="11588115" y="54660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1626215" y="8012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8445"/>
    <xdr:sp macro="" textlink="">
      <xdr:nvSpPr>
        <xdr:cNvPr id="366" name="テキスト ボックス 365"/>
        <xdr:cNvSpPr txBox="1"/>
      </xdr:nvSpPr>
      <xdr:spPr>
        <a:xfrm>
          <a:off x="10942955" y="7874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131445</xdr:rowOff>
    </xdr:from>
    <xdr:to xmlns:xdr="http://schemas.openxmlformats.org/drawingml/2006/spreadsheetDrawing">
      <xdr:col>85</xdr:col>
      <xdr:colOff>95250</xdr:colOff>
      <xdr:row>45</xdr:row>
      <xdr:rowOff>131445</xdr:rowOff>
    </xdr:to>
    <xdr:cxnSp macro="">
      <xdr:nvCxnSpPr>
        <xdr:cNvPr id="367" name="直線コネクタ 366"/>
        <xdr:cNvCxnSpPr/>
      </xdr:nvCxnSpPr>
      <xdr:spPr>
        <a:xfrm>
          <a:off x="11626215" y="76752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1365" cy="259080"/>
    <xdr:sp macro="" textlink="">
      <xdr:nvSpPr>
        <xdr:cNvPr id="368" name="テキスト ボックス 367"/>
        <xdr:cNvSpPr txBox="1"/>
      </xdr:nvSpPr>
      <xdr:spPr>
        <a:xfrm>
          <a:off x="10942955" y="7536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1626215" y="7338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1365" cy="258445"/>
    <xdr:sp macro="" textlink="">
      <xdr:nvSpPr>
        <xdr:cNvPr id="370" name="テキスト ボックス 369"/>
        <xdr:cNvSpPr txBox="1"/>
      </xdr:nvSpPr>
      <xdr:spPr>
        <a:xfrm>
          <a:off x="10942955" y="7199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1626215" y="70008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1365" cy="259080"/>
    <xdr:sp macro="" textlink="">
      <xdr:nvSpPr>
        <xdr:cNvPr id="372" name="テキスト ボックス 371"/>
        <xdr:cNvSpPr txBox="1"/>
      </xdr:nvSpPr>
      <xdr:spPr>
        <a:xfrm>
          <a:off x="10942955" y="6862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1626215" y="66643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1365" cy="259080"/>
    <xdr:sp macro="" textlink="">
      <xdr:nvSpPr>
        <xdr:cNvPr id="374" name="テキスト ボックス 373"/>
        <xdr:cNvSpPr txBox="1"/>
      </xdr:nvSpPr>
      <xdr:spPr>
        <a:xfrm>
          <a:off x="10942955" y="65258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1626215" y="6327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1365" cy="259080"/>
    <xdr:sp macro="" textlink="">
      <xdr:nvSpPr>
        <xdr:cNvPr id="376" name="テキスト ボックス 375"/>
        <xdr:cNvSpPr txBox="1"/>
      </xdr:nvSpPr>
      <xdr:spPr>
        <a:xfrm>
          <a:off x="10942955" y="6188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1626215" y="59899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1626215" y="56527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1626215" y="565277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146050</xdr:rowOff>
    </xdr:from>
    <xdr:to xmlns:xdr="http://schemas.openxmlformats.org/drawingml/2006/spreadsheetDrawing">
      <xdr:col>81</xdr:col>
      <xdr:colOff>44450</xdr:colOff>
      <xdr:row>46</xdr:row>
      <xdr:rowOff>40640</xdr:rowOff>
    </xdr:to>
    <xdr:cxnSp macro="">
      <xdr:nvCxnSpPr>
        <xdr:cNvPr id="380" name="直線コネクタ 379"/>
        <xdr:cNvCxnSpPr/>
      </xdr:nvCxnSpPr>
      <xdr:spPr>
        <a:xfrm flipV="1">
          <a:off x="15423515" y="6181090"/>
          <a:ext cx="0" cy="1570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46</xdr:row>
      <xdr:rowOff>12700</xdr:rowOff>
    </xdr:from>
    <xdr:ext cx="761365" cy="258445"/>
    <xdr:sp macro="" textlink="">
      <xdr:nvSpPr>
        <xdr:cNvPr id="381" name="公債費負担の状況最小値テキスト"/>
        <xdr:cNvSpPr txBox="1"/>
      </xdr:nvSpPr>
      <xdr:spPr>
        <a:xfrm>
          <a:off x="15512415" y="7724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46</xdr:row>
      <xdr:rowOff>40640</xdr:rowOff>
    </xdr:from>
    <xdr:to xmlns:xdr="http://schemas.openxmlformats.org/drawingml/2006/spreadsheetDrawing">
      <xdr:col>81</xdr:col>
      <xdr:colOff>133350</xdr:colOff>
      <xdr:row>46</xdr:row>
      <xdr:rowOff>40640</xdr:rowOff>
    </xdr:to>
    <xdr:cxnSp macro="">
      <xdr:nvCxnSpPr>
        <xdr:cNvPr id="382" name="直線コネクタ 381"/>
        <xdr:cNvCxnSpPr/>
      </xdr:nvCxnSpPr>
      <xdr:spPr>
        <a:xfrm>
          <a:off x="15354300" y="775208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61595</xdr:rowOff>
    </xdr:from>
    <xdr:ext cx="761365" cy="259080"/>
    <xdr:sp macro="" textlink="">
      <xdr:nvSpPr>
        <xdr:cNvPr id="383" name="公債費負担の状況最大値テキスト"/>
        <xdr:cNvSpPr txBox="1"/>
      </xdr:nvSpPr>
      <xdr:spPr>
        <a:xfrm>
          <a:off x="15512415" y="5928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146050</xdr:rowOff>
    </xdr:from>
    <xdr:to xmlns:xdr="http://schemas.openxmlformats.org/drawingml/2006/spreadsheetDrawing">
      <xdr:col>81</xdr:col>
      <xdr:colOff>133350</xdr:colOff>
      <xdr:row>36</xdr:row>
      <xdr:rowOff>146050</xdr:rowOff>
    </xdr:to>
    <xdr:cxnSp macro="">
      <xdr:nvCxnSpPr>
        <xdr:cNvPr id="384" name="直線コネクタ 383"/>
        <xdr:cNvCxnSpPr/>
      </xdr:nvCxnSpPr>
      <xdr:spPr>
        <a:xfrm>
          <a:off x="15354300" y="61810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104140</xdr:rowOff>
    </xdr:from>
    <xdr:to xmlns:xdr="http://schemas.openxmlformats.org/drawingml/2006/spreadsheetDrawing">
      <xdr:col>81</xdr:col>
      <xdr:colOff>44450</xdr:colOff>
      <xdr:row>41</xdr:row>
      <xdr:rowOff>1270</xdr:rowOff>
    </xdr:to>
    <xdr:cxnSp macro="">
      <xdr:nvCxnSpPr>
        <xdr:cNvPr id="385" name="直線コネクタ 384"/>
        <xdr:cNvCxnSpPr/>
      </xdr:nvCxnSpPr>
      <xdr:spPr>
        <a:xfrm>
          <a:off x="14664055" y="6809740"/>
          <a:ext cx="7594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128905</xdr:rowOff>
    </xdr:from>
    <xdr:ext cx="761365" cy="258445"/>
    <xdr:sp macro="" textlink="">
      <xdr:nvSpPr>
        <xdr:cNvPr id="386" name="公債費負担の状況平均値テキスト"/>
        <xdr:cNvSpPr txBox="1"/>
      </xdr:nvSpPr>
      <xdr:spPr>
        <a:xfrm>
          <a:off x="15512415" y="68345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40</xdr:row>
      <xdr:rowOff>156845</xdr:rowOff>
    </xdr:from>
    <xdr:to xmlns:xdr="http://schemas.openxmlformats.org/drawingml/2006/spreadsheetDrawing">
      <xdr:col>81</xdr:col>
      <xdr:colOff>95250</xdr:colOff>
      <xdr:row>41</xdr:row>
      <xdr:rowOff>86995</xdr:rowOff>
    </xdr:to>
    <xdr:sp macro="" textlink="">
      <xdr:nvSpPr>
        <xdr:cNvPr id="387" name="フローチャート: 判断 386"/>
        <xdr:cNvSpPr/>
      </xdr:nvSpPr>
      <xdr:spPr>
        <a:xfrm>
          <a:off x="15379065" y="68624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40</xdr:row>
      <xdr:rowOff>23495</xdr:rowOff>
    </xdr:from>
    <xdr:to xmlns:xdr="http://schemas.openxmlformats.org/drawingml/2006/spreadsheetDrawing">
      <xdr:col>77</xdr:col>
      <xdr:colOff>44450</xdr:colOff>
      <xdr:row>40</xdr:row>
      <xdr:rowOff>104140</xdr:rowOff>
    </xdr:to>
    <xdr:cxnSp macro="">
      <xdr:nvCxnSpPr>
        <xdr:cNvPr id="388" name="直線コネクタ 387"/>
        <xdr:cNvCxnSpPr/>
      </xdr:nvCxnSpPr>
      <xdr:spPr>
        <a:xfrm>
          <a:off x="13860145" y="6729095"/>
          <a:ext cx="80391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40</xdr:row>
      <xdr:rowOff>156845</xdr:rowOff>
    </xdr:from>
    <xdr:to xmlns:xdr="http://schemas.openxmlformats.org/drawingml/2006/spreadsheetDrawing">
      <xdr:col>77</xdr:col>
      <xdr:colOff>95250</xdr:colOff>
      <xdr:row>41</xdr:row>
      <xdr:rowOff>86995</xdr:rowOff>
    </xdr:to>
    <xdr:sp macro="" textlink="">
      <xdr:nvSpPr>
        <xdr:cNvPr id="389" name="フローチャート: 判断 388"/>
        <xdr:cNvSpPr/>
      </xdr:nvSpPr>
      <xdr:spPr>
        <a:xfrm>
          <a:off x="14619605" y="68624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71755</xdr:rowOff>
    </xdr:from>
    <xdr:ext cx="736600" cy="258445"/>
    <xdr:sp macro="" textlink="">
      <xdr:nvSpPr>
        <xdr:cNvPr id="390" name="テキスト ボックス 389"/>
        <xdr:cNvSpPr txBox="1"/>
      </xdr:nvSpPr>
      <xdr:spPr>
        <a:xfrm>
          <a:off x="14322425" y="6944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102870</xdr:rowOff>
    </xdr:from>
    <xdr:to xmlns:xdr="http://schemas.openxmlformats.org/drawingml/2006/spreadsheetDrawing">
      <xdr:col>72</xdr:col>
      <xdr:colOff>189865</xdr:colOff>
      <xdr:row>40</xdr:row>
      <xdr:rowOff>23495</xdr:rowOff>
    </xdr:to>
    <xdr:cxnSp macro="">
      <xdr:nvCxnSpPr>
        <xdr:cNvPr id="391" name="直線コネクタ 390"/>
        <xdr:cNvCxnSpPr/>
      </xdr:nvCxnSpPr>
      <xdr:spPr>
        <a:xfrm>
          <a:off x="13063220" y="6640830"/>
          <a:ext cx="79692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8255</xdr:rowOff>
    </xdr:from>
    <xdr:to xmlns:xdr="http://schemas.openxmlformats.org/drawingml/2006/spreadsheetDrawing">
      <xdr:col>73</xdr:col>
      <xdr:colOff>44450</xdr:colOff>
      <xdr:row>41</xdr:row>
      <xdr:rowOff>109855</xdr:rowOff>
    </xdr:to>
    <xdr:sp macro="" textlink="">
      <xdr:nvSpPr>
        <xdr:cNvPr id="392" name="フローチャート: 判断 391"/>
        <xdr:cNvSpPr/>
      </xdr:nvSpPr>
      <xdr:spPr>
        <a:xfrm>
          <a:off x="13822680" y="688149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94615</xdr:rowOff>
    </xdr:from>
    <xdr:ext cx="761365" cy="259080"/>
    <xdr:sp macro="" textlink="">
      <xdr:nvSpPr>
        <xdr:cNvPr id="393" name="テキスト ボックス 392"/>
        <xdr:cNvSpPr txBox="1"/>
      </xdr:nvSpPr>
      <xdr:spPr>
        <a:xfrm>
          <a:off x="13512165" y="6967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22860</xdr:rowOff>
    </xdr:from>
    <xdr:to xmlns:xdr="http://schemas.openxmlformats.org/drawingml/2006/spreadsheetDrawing">
      <xdr:col>68</xdr:col>
      <xdr:colOff>152400</xdr:colOff>
      <xdr:row>39</xdr:row>
      <xdr:rowOff>102870</xdr:rowOff>
    </xdr:to>
    <xdr:cxnSp macro="">
      <xdr:nvCxnSpPr>
        <xdr:cNvPr id="394" name="直線コネクタ 393"/>
        <xdr:cNvCxnSpPr/>
      </xdr:nvCxnSpPr>
      <xdr:spPr>
        <a:xfrm>
          <a:off x="12252960" y="6560820"/>
          <a:ext cx="8102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42545</xdr:rowOff>
    </xdr:from>
    <xdr:to xmlns:xdr="http://schemas.openxmlformats.org/drawingml/2006/spreadsheetDrawing">
      <xdr:col>68</xdr:col>
      <xdr:colOff>189865</xdr:colOff>
      <xdr:row>41</xdr:row>
      <xdr:rowOff>144145</xdr:rowOff>
    </xdr:to>
    <xdr:sp macro="" textlink="">
      <xdr:nvSpPr>
        <xdr:cNvPr id="395" name="フローチャート: 判断 394"/>
        <xdr:cNvSpPr/>
      </xdr:nvSpPr>
      <xdr:spPr>
        <a:xfrm>
          <a:off x="13012420" y="6915785"/>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41</xdr:row>
      <xdr:rowOff>128905</xdr:rowOff>
    </xdr:from>
    <xdr:ext cx="762000" cy="258445"/>
    <xdr:sp macro="" textlink="">
      <xdr:nvSpPr>
        <xdr:cNvPr id="396" name="テキスト ボックス 395"/>
        <xdr:cNvSpPr txBox="1"/>
      </xdr:nvSpPr>
      <xdr:spPr>
        <a:xfrm>
          <a:off x="12720955" y="7002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64770</xdr:rowOff>
    </xdr:from>
    <xdr:to xmlns:xdr="http://schemas.openxmlformats.org/drawingml/2006/spreadsheetDrawing">
      <xdr:col>64</xdr:col>
      <xdr:colOff>152400</xdr:colOff>
      <xdr:row>41</xdr:row>
      <xdr:rowOff>167005</xdr:rowOff>
    </xdr:to>
    <xdr:sp macro="" textlink="">
      <xdr:nvSpPr>
        <xdr:cNvPr id="397" name="フローチャート: 判断 396"/>
        <xdr:cNvSpPr/>
      </xdr:nvSpPr>
      <xdr:spPr>
        <a:xfrm>
          <a:off x="12202160" y="69380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151765</xdr:rowOff>
    </xdr:from>
    <xdr:ext cx="762000" cy="259080"/>
    <xdr:sp macro="" textlink="">
      <xdr:nvSpPr>
        <xdr:cNvPr id="398" name="テキスト ボックス 397"/>
        <xdr:cNvSpPr txBox="1"/>
      </xdr:nvSpPr>
      <xdr:spPr>
        <a:xfrm>
          <a:off x="11911330" y="7025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9" name="テキスト ボックス 398"/>
        <xdr:cNvSpPr txBox="1"/>
      </xdr:nvSpPr>
      <xdr:spPr>
        <a:xfrm>
          <a:off x="152273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400" name="テキスト ボックス 399"/>
        <xdr:cNvSpPr txBox="1"/>
      </xdr:nvSpPr>
      <xdr:spPr>
        <a:xfrm>
          <a:off x="1446784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47</xdr:row>
      <xdr:rowOff>130810</xdr:rowOff>
    </xdr:from>
    <xdr:ext cx="762000" cy="259080"/>
    <xdr:sp macro="" textlink="">
      <xdr:nvSpPr>
        <xdr:cNvPr id="401" name="テキスト ボックス 400"/>
        <xdr:cNvSpPr txBox="1"/>
      </xdr:nvSpPr>
      <xdr:spPr>
        <a:xfrm>
          <a:off x="1367028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286700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3" name="テキスト ボックス 402"/>
        <xdr:cNvSpPr txBox="1"/>
      </xdr:nvSpPr>
      <xdr:spPr>
        <a:xfrm>
          <a:off x="1205674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40</xdr:row>
      <xdr:rowOff>121920</xdr:rowOff>
    </xdr:from>
    <xdr:to xmlns:xdr="http://schemas.openxmlformats.org/drawingml/2006/spreadsheetDrawing">
      <xdr:col>81</xdr:col>
      <xdr:colOff>95250</xdr:colOff>
      <xdr:row>41</xdr:row>
      <xdr:rowOff>52070</xdr:rowOff>
    </xdr:to>
    <xdr:sp macro="" textlink="">
      <xdr:nvSpPr>
        <xdr:cNvPr id="404" name="楕円 403"/>
        <xdr:cNvSpPr/>
      </xdr:nvSpPr>
      <xdr:spPr>
        <a:xfrm>
          <a:off x="15379065" y="68275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138430</xdr:rowOff>
    </xdr:from>
    <xdr:ext cx="761365" cy="259080"/>
    <xdr:sp macro="" textlink="">
      <xdr:nvSpPr>
        <xdr:cNvPr id="405" name="公債費負担の状況該当値テキスト"/>
        <xdr:cNvSpPr txBox="1"/>
      </xdr:nvSpPr>
      <xdr:spPr>
        <a:xfrm>
          <a:off x="15512415" y="6676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40</xdr:row>
      <xdr:rowOff>53340</xdr:rowOff>
    </xdr:from>
    <xdr:to xmlns:xdr="http://schemas.openxmlformats.org/drawingml/2006/spreadsheetDrawing">
      <xdr:col>77</xdr:col>
      <xdr:colOff>95250</xdr:colOff>
      <xdr:row>40</xdr:row>
      <xdr:rowOff>154940</xdr:rowOff>
    </xdr:to>
    <xdr:sp macro="" textlink="">
      <xdr:nvSpPr>
        <xdr:cNvPr id="406" name="楕円 405"/>
        <xdr:cNvSpPr/>
      </xdr:nvSpPr>
      <xdr:spPr>
        <a:xfrm>
          <a:off x="14619605" y="67589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165100</xdr:rowOff>
    </xdr:from>
    <xdr:ext cx="736600" cy="258445"/>
    <xdr:sp macro="" textlink="">
      <xdr:nvSpPr>
        <xdr:cNvPr id="407" name="テキスト ボックス 406"/>
        <xdr:cNvSpPr txBox="1"/>
      </xdr:nvSpPr>
      <xdr:spPr>
        <a:xfrm>
          <a:off x="14322425" y="6535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144145</xdr:rowOff>
    </xdr:from>
    <xdr:to xmlns:xdr="http://schemas.openxmlformats.org/drawingml/2006/spreadsheetDrawing">
      <xdr:col>73</xdr:col>
      <xdr:colOff>44450</xdr:colOff>
      <xdr:row>40</xdr:row>
      <xdr:rowOff>74295</xdr:rowOff>
    </xdr:to>
    <xdr:sp macro="" textlink="">
      <xdr:nvSpPr>
        <xdr:cNvPr id="408" name="楕円 407"/>
        <xdr:cNvSpPr/>
      </xdr:nvSpPr>
      <xdr:spPr>
        <a:xfrm>
          <a:off x="13822680" y="668210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84455</xdr:rowOff>
    </xdr:from>
    <xdr:ext cx="761365" cy="258445"/>
    <xdr:sp macro="" textlink="">
      <xdr:nvSpPr>
        <xdr:cNvPr id="409" name="テキスト ボックス 408"/>
        <xdr:cNvSpPr txBox="1"/>
      </xdr:nvSpPr>
      <xdr:spPr>
        <a:xfrm>
          <a:off x="13512165" y="6454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52070</xdr:rowOff>
    </xdr:from>
    <xdr:to xmlns:xdr="http://schemas.openxmlformats.org/drawingml/2006/spreadsheetDrawing">
      <xdr:col>68</xdr:col>
      <xdr:colOff>189865</xdr:colOff>
      <xdr:row>39</xdr:row>
      <xdr:rowOff>153670</xdr:rowOff>
    </xdr:to>
    <xdr:sp macro="" textlink="">
      <xdr:nvSpPr>
        <xdr:cNvPr id="410" name="楕円 409"/>
        <xdr:cNvSpPr/>
      </xdr:nvSpPr>
      <xdr:spPr>
        <a:xfrm>
          <a:off x="13012420" y="6590030"/>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37</xdr:row>
      <xdr:rowOff>163830</xdr:rowOff>
    </xdr:from>
    <xdr:ext cx="762000" cy="258445"/>
    <xdr:sp macro="" textlink="">
      <xdr:nvSpPr>
        <xdr:cNvPr id="411" name="テキスト ボックス 410"/>
        <xdr:cNvSpPr txBox="1"/>
      </xdr:nvSpPr>
      <xdr:spPr>
        <a:xfrm>
          <a:off x="12720955" y="6366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143510</xdr:rowOff>
    </xdr:from>
    <xdr:to xmlns:xdr="http://schemas.openxmlformats.org/drawingml/2006/spreadsheetDrawing">
      <xdr:col>64</xdr:col>
      <xdr:colOff>152400</xdr:colOff>
      <xdr:row>39</xdr:row>
      <xdr:rowOff>73660</xdr:rowOff>
    </xdr:to>
    <xdr:sp macro="" textlink="">
      <xdr:nvSpPr>
        <xdr:cNvPr id="412" name="楕円 411"/>
        <xdr:cNvSpPr/>
      </xdr:nvSpPr>
      <xdr:spPr>
        <a:xfrm>
          <a:off x="12202160" y="651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84455</xdr:rowOff>
    </xdr:from>
    <xdr:ext cx="762000" cy="258445"/>
    <xdr:sp macro="" textlink="">
      <xdr:nvSpPr>
        <xdr:cNvPr id="413" name="テキスト ボックス 412"/>
        <xdr:cNvSpPr txBox="1"/>
      </xdr:nvSpPr>
      <xdr:spPr>
        <a:xfrm>
          <a:off x="11911330" y="6287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1626215" y="1179830"/>
          <a:ext cx="460756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5" name="テキスト ボックス 414"/>
        <xdr:cNvSpPr txBox="1"/>
      </xdr:nvSpPr>
      <xdr:spPr>
        <a:xfrm>
          <a:off x="12479020" y="153416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6" name="テキスト ボックス 415"/>
        <xdr:cNvSpPr txBox="1"/>
      </xdr:nvSpPr>
      <xdr:spPr>
        <a:xfrm>
          <a:off x="1388745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6297275" y="143002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6297275" y="161671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7790795"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7790795" y="161671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19113500"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19113500" y="161671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1626215" y="192659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6404590" y="192659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6404590" y="1926590"/>
          <a:ext cx="3455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189865</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6518255" y="223647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令和４年度は、交付税措置率の低い起債の新規発行を大幅に取りやめたことなどにより、前年度に比べて</a:t>
          </a:r>
          <a:r>
            <a:rPr kumimoji="1" lang="en-US" altLang="ja-JP" sz="1300">
              <a:latin typeface="ＭＳ Ｐゴシック"/>
              <a:ea typeface="ＭＳ Ｐゴシック"/>
            </a:rPr>
            <a:t>5.3</a:t>
          </a:r>
          <a:r>
            <a:rPr kumimoji="1" lang="ja-JP" altLang="en-US" sz="1300">
              <a:latin typeface="ＭＳ Ｐゴシック"/>
              <a:ea typeface="ＭＳ Ｐゴシック"/>
            </a:rPr>
            <a:t>ポイント減少している。</a:t>
          </a:r>
        </a:p>
        <a:p>
          <a:r>
            <a:rPr kumimoji="1" lang="ja-JP" altLang="en-US" sz="1300">
              <a:latin typeface="ＭＳ Ｐゴシック"/>
              <a:ea typeface="ＭＳ Ｐゴシック"/>
            </a:rPr>
            <a:t>　今後とも、重要性や緊急性などを十分に踏まえながら施策を厳選し、地方債の借り入れに際しては償還時に地方交付税措置のある有利な地方債を活用するなど、将来負担が過度に上昇しないよう取り組んでいく。</a:t>
          </a: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27" name="テキスト ボックス 426"/>
        <xdr:cNvSpPr txBox="1"/>
      </xdr:nvSpPr>
      <xdr:spPr>
        <a:xfrm>
          <a:off x="11588115" y="17399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1626215" y="42862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8445"/>
    <xdr:sp macro="" textlink="">
      <xdr:nvSpPr>
        <xdr:cNvPr id="429" name="テキスト ボックス 428"/>
        <xdr:cNvSpPr txBox="1"/>
      </xdr:nvSpPr>
      <xdr:spPr>
        <a:xfrm>
          <a:off x="10942955" y="4147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0" name="直線コネクタ 429"/>
        <xdr:cNvCxnSpPr/>
      </xdr:nvCxnSpPr>
      <xdr:spPr>
        <a:xfrm>
          <a:off x="11626215" y="38150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1365" cy="259080"/>
    <xdr:sp macro="" textlink="">
      <xdr:nvSpPr>
        <xdr:cNvPr id="431" name="テキスト ボックス 430"/>
        <xdr:cNvSpPr txBox="1"/>
      </xdr:nvSpPr>
      <xdr:spPr>
        <a:xfrm>
          <a:off x="10942955" y="3676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2" name="直線コネクタ 431"/>
        <xdr:cNvCxnSpPr/>
      </xdr:nvCxnSpPr>
      <xdr:spPr>
        <a:xfrm>
          <a:off x="11626215" y="33439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1365" cy="258445"/>
    <xdr:sp macro="" textlink="">
      <xdr:nvSpPr>
        <xdr:cNvPr id="433" name="テキスト ボックス 432"/>
        <xdr:cNvSpPr txBox="1"/>
      </xdr:nvSpPr>
      <xdr:spPr>
        <a:xfrm>
          <a:off x="10942955" y="3201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4" name="直線コネクタ 433"/>
        <xdr:cNvCxnSpPr/>
      </xdr:nvCxnSpPr>
      <xdr:spPr>
        <a:xfrm>
          <a:off x="11626215" y="28689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1365" cy="258445"/>
    <xdr:sp macro="" textlink="">
      <xdr:nvSpPr>
        <xdr:cNvPr id="435" name="テキスト ボックス 434"/>
        <xdr:cNvSpPr txBox="1"/>
      </xdr:nvSpPr>
      <xdr:spPr>
        <a:xfrm>
          <a:off x="10942955" y="2730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6" name="直線コネクタ 435"/>
        <xdr:cNvCxnSpPr/>
      </xdr:nvCxnSpPr>
      <xdr:spPr>
        <a:xfrm>
          <a:off x="11626215" y="23977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1365" cy="259080"/>
    <xdr:sp macro="" textlink="">
      <xdr:nvSpPr>
        <xdr:cNvPr id="437" name="テキスト ボックス 436"/>
        <xdr:cNvSpPr txBox="1"/>
      </xdr:nvSpPr>
      <xdr:spPr>
        <a:xfrm>
          <a:off x="10942955" y="2259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1626215" y="19265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1626215" y="192659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60960</xdr:rowOff>
    </xdr:to>
    <xdr:cxnSp macro="">
      <xdr:nvCxnSpPr>
        <xdr:cNvPr id="440" name="直線コネクタ 439"/>
        <xdr:cNvCxnSpPr/>
      </xdr:nvCxnSpPr>
      <xdr:spPr>
        <a:xfrm flipV="1">
          <a:off x="15423515" y="2397760"/>
          <a:ext cx="0" cy="1518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33020</xdr:rowOff>
    </xdr:from>
    <xdr:ext cx="761365" cy="258445"/>
    <xdr:sp macro="" textlink="">
      <xdr:nvSpPr>
        <xdr:cNvPr id="441" name="将来負担の状況最小値テキスト"/>
        <xdr:cNvSpPr txBox="1"/>
      </xdr:nvSpPr>
      <xdr:spPr>
        <a:xfrm>
          <a:off x="15512415" y="38887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60960</xdr:rowOff>
    </xdr:from>
    <xdr:to xmlns:xdr="http://schemas.openxmlformats.org/drawingml/2006/spreadsheetDrawing">
      <xdr:col>81</xdr:col>
      <xdr:colOff>133350</xdr:colOff>
      <xdr:row>23</xdr:row>
      <xdr:rowOff>60960</xdr:rowOff>
    </xdr:to>
    <xdr:cxnSp macro="">
      <xdr:nvCxnSpPr>
        <xdr:cNvPr id="442" name="直線コネクタ 441"/>
        <xdr:cNvCxnSpPr/>
      </xdr:nvCxnSpPr>
      <xdr:spPr>
        <a:xfrm>
          <a:off x="15354300" y="391668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1365" cy="259080"/>
    <xdr:sp macro="" textlink="">
      <xdr:nvSpPr>
        <xdr:cNvPr id="443" name="将来負担の状況最大値テキスト"/>
        <xdr:cNvSpPr txBox="1"/>
      </xdr:nvSpPr>
      <xdr:spPr>
        <a:xfrm>
          <a:off x="15512415" y="2148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4" name="直線コネクタ 443"/>
        <xdr:cNvCxnSpPr/>
      </xdr:nvCxnSpPr>
      <xdr:spPr>
        <a:xfrm>
          <a:off x="15354300" y="23977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146685</xdr:rowOff>
    </xdr:from>
    <xdr:to xmlns:xdr="http://schemas.openxmlformats.org/drawingml/2006/spreadsheetDrawing">
      <xdr:col>81</xdr:col>
      <xdr:colOff>44450</xdr:colOff>
      <xdr:row>16</xdr:row>
      <xdr:rowOff>26670</xdr:rowOff>
    </xdr:to>
    <xdr:cxnSp macro="">
      <xdr:nvCxnSpPr>
        <xdr:cNvPr id="445" name="直線コネクタ 444"/>
        <xdr:cNvCxnSpPr/>
      </xdr:nvCxnSpPr>
      <xdr:spPr>
        <a:xfrm flipV="1">
          <a:off x="14664055" y="2661285"/>
          <a:ext cx="7594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20955</xdr:rowOff>
    </xdr:from>
    <xdr:ext cx="761365" cy="259080"/>
    <xdr:sp macro="" textlink="">
      <xdr:nvSpPr>
        <xdr:cNvPr id="446" name="将来負担の状況平均値テキスト"/>
        <xdr:cNvSpPr txBox="1"/>
      </xdr:nvSpPr>
      <xdr:spPr>
        <a:xfrm>
          <a:off x="15512415" y="23679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15</xdr:row>
      <xdr:rowOff>4445</xdr:rowOff>
    </xdr:from>
    <xdr:to xmlns:xdr="http://schemas.openxmlformats.org/drawingml/2006/spreadsheetDrawing">
      <xdr:col>81</xdr:col>
      <xdr:colOff>95250</xdr:colOff>
      <xdr:row>15</xdr:row>
      <xdr:rowOff>106045</xdr:rowOff>
    </xdr:to>
    <xdr:sp macro="" textlink="">
      <xdr:nvSpPr>
        <xdr:cNvPr id="447" name="フローチャート: 判断 446"/>
        <xdr:cNvSpPr/>
      </xdr:nvSpPr>
      <xdr:spPr>
        <a:xfrm>
          <a:off x="15379065" y="25190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16</xdr:row>
      <xdr:rowOff>26670</xdr:rowOff>
    </xdr:from>
    <xdr:to xmlns:xdr="http://schemas.openxmlformats.org/drawingml/2006/spreadsheetDrawing">
      <xdr:col>77</xdr:col>
      <xdr:colOff>44450</xdr:colOff>
      <xdr:row>16</xdr:row>
      <xdr:rowOff>120650</xdr:rowOff>
    </xdr:to>
    <xdr:cxnSp macro="">
      <xdr:nvCxnSpPr>
        <xdr:cNvPr id="448" name="直線コネクタ 447"/>
        <xdr:cNvCxnSpPr/>
      </xdr:nvCxnSpPr>
      <xdr:spPr>
        <a:xfrm flipV="1">
          <a:off x="13860145" y="2708910"/>
          <a:ext cx="80391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15</xdr:row>
      <xdr:rowOff>54610</xdr:rowOff>
    </xdr:from>
    <xdr:to xmlns:xdr="http://schemas.openxmlformats.org/drawingml/2006/spreadsheetDrawing">
      <xdr:col>77</xdr:col>
      <xdr:colOff>95250</xdr:colOff>
      <xdr:row>15</xdr:row>
      <xdr:rowOff>156210</xdr:rowOff>
    </xdr:to>
    <xdr:sp macro="" textlink="">
      <xdr:nvSpPr>
        <xdr:cNvPr id="449" name="フローチャート: 判断 448"/>
        <xdr:cNvSpPr/>
      </xdr:nvSpPr>
      <xdr:spPr>
        <a:xfrm>
          <a:off x="14619605" y="25692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166370</xdr:rowOff>
    </xdr:from>
    <xdr:ext cx="736600" cy="258445"/>
    <xdr:sp macro="" textlink="">
      <xdr:nvSpPr>
        <xdr:cNvPr id="450" name="テキスト ボックス 449"/>
        <xdr:cNvSpPr txBox="1"/>
      </xdr:nvSpPr>
      <xdr:spPr>
        <a:xfrm>
          <a:off x="14322425" y="23456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120650</xdr:rowOff>
    </xdr:from>
    <xdr:to xmlns:xdr="http://schemas.openxmlformats.org/drawingml/2006/spreadsheetDrawing">
      <xdr:col>72</xdr:col>
      <xdr:colOff>189865</xdr:colOff>
      <xdr:row>17</xdr:row>
      <xdr:rowOff>26035</xdr:rowOff>
    </xdr:to>
    <xdr:cxnSp macro="">
      <xdr:nvCxnSpPr>
        <xdr:cNvPr id="451" name="直線コネクタ 450"/>
        <xdr:cNvCxnSpPr/>
      </xdr:nvCxnSpPr>
      <xdr:spPr>
        <a:xfrm flipV="1">
          <a:off x="13063220" y="2802890"/>
          <a:ext cx="79692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132715</xdr:rowOff>
    </xdr:from>
    <xdr:to xmlns:xdr="http://schemas.openxmlformats.org/drawingml/2006/spreadsheetDrawing">
      <xdr:col>73</xdr:col>
      <xdr:colOff>44450</xdr:colOff>
      <xdr:row>16</xdr:row>
      <xdr:rowOff>62865</xdr:rowOff>
    </xdr:to>
    <xdr:sp macro="" textlink="">
      <xdr:nvSpPr>
        <xdr:cNvPr id="452" name="フローチャート: 判断 451"/>
        <xdr:cNvSpPr/>
      </xdr:nvSpPr>
      <xdr:spPr>
        <a:xfrm>
          <a:off x="13822680" y="264731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73025</xdr:rowOff>
    </xdr:from>
    <xdr:ext cx="761365" cy="258445"/>
    <xdr:sp macro="" textlink="">
      <xdr:nvSpPr>
        <xdr:cNvPr id="453" name="テキスト ボックス 452"/>
        <xdr:cNvSpPr txBox="1"/>
      </xdr:nvSpPr>
      <xdr:spPr>
        <a:xfrm>
          <a:off x="13512165" y="2419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132715</xdr:rowOff>
    </xdr:from>
    <xdr:to xmlns:xdr="http://schemas.openxmlformats.org/drawingml/2006/spreadsheetDrawing">
      <xdr:col>68</xdr:col>
      <xdr:colOff>152400</xdr:colOff>
      <xdr:row>17</xdr:row>
      <xdr:rowOff>26035</xdr:rowOff>
    </xdr:to>
    <xdr:cxnSp macro="">
      <xdr:nvCxnSpPr>
        <xdr:cNvPr id="454" name="直線コネクタ 453"/>
        <xdr:cNvCxnSpPr/>
      </xdr:nvCxnSpPr>
      <xdr:spPr>
        <a:xfrm>
          <a:off x="12252960" y="2814955"/>
          <a:ext cx="8102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155575</xdr:rowOff>
    </xdr:from>
    <xdr:to xmlns:xdr="http://schemas.openxmlformats.org/drawingml/2006/spreadsheetDrawing">
      <xdr:col>68</xdr:col>
      <xdr:colOff>189865</xdr:colOff>
      <xdr:row>16</xdr:row>
      <xdr:rowOff>85725</xdr:rowOff>
    </xdr:to>
    <xdr:sp macro="" textlink="">
      <xdr:nvSpPr>
        <xdr:cNvPr id="455" name="フローチャート: 判断 454"/>
        <xdr:cNvSpPr/>
      </xdr:nvSpPr>
      <xdr:spPr>
        <a:xfrm>
          <a:off x="13012420" y="2670175"/>
          <a:ext cx="8826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14</xdr:row>
      <xdr:rowOff>95885</xdr:rowOff>
    </xdr:from>
    <xdr:ext cx="762000" cy="259080"/>
    <xdr:sp macro="" textlink="">
      <xdr:nvSpPr>
        <xdr:cNvPr id="456" name="テキスト ボックス 455"/>
        <xdr:cNvSpPr txBox="1"/>
      </xdr:nvSpPr>
      <xdr:spPr>
        <a:xfrm>
          <a:off x="12720955" y="2442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156845</xdr:rowOff>
    </xdr:from>
    <xdr:to xmlns:xdr="http://schemas.openxmlformats.org/drawingml/2006/spreadsheetDrawing">
      <xdr:col>64</xdr:col>
      <xdr:colOff>152400</xdr:colOff>
      <xdr:row>16</xdr:row>
      <xdr:rowOff>86995</xdr:rowOff>
    </xdr:to>
    <xdr:sp macro="" textlink="">
      <xdr:nvSpPr>
        <xdr:cNvPr id="457" name="フローチャート: 判断 456"/>
        <xdr:cNvSpPr/>
      </xdr:nvSpPr>
      <xdr:spPr>
        <a:xfrm>
          <a:off x="12202160" y="2671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97155</xdr:rowOff>
    </xdr:from>
    <xdr:ext cx="762000" cy="259080"/>
    <xdr:sp macro="" textlink="">
      <xdr:nvSpPr>
        <xdr:cNvPr id="458" name="テキスト ボックス 457"/>
        <xdr:cNvSpPr txBox="1"/>
      </xdr:nvSpPr>
      <xdr:spPr>
        <a:xfrm>
          <a:off x="11911330" y="2444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59" name="テキスト ボックス 458"/>
        <xdr:cNvSpPr txBox="1"/>
      </xdr:nvSpPr>
      <xdr:spPr>
        <a:xfrm>
          <a:off x="152273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60" name="テキスト ボックス 459"/>
        <xdr:cNvSpPr txBox="1"/>
      </xdr:nvSpPr>
      <xdr:spPr>
        <a:xfrm>
          <a:off x="1446784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25</xdr:row>
      <xdr:rowOff>92710</xdr:rowOff>
    </xdr:from>
    <xdr:ext cx="762000" cy="258445"/>
    <xdr:sp macro="" textlink="">
      <xdr:nvSpPr>
        <xdr:cNvPr id="461" name="テキスト ボックス 460"/>
        <xdr:cNvSpPr txBox="1"/>
      </xdr:nvSpPr>
      <xdr:spPr>
        <a:xfrm>
          <a:off x="13670280"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2" name="テキスト ボックス 461"/>
        <xdr:cNvSpPr txBox="1"/>
      </xdr:nvSpPr>
      <xdr:spPr>
        <a:xfrm>
          <a:off x="1286700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8445"/>
    <xdr:sp macro="" textlink="">
      <xdr:nvSpPr>
        <xdr:cNvPr id="463" name="テキスト ボックス 462"/>
        <xdr:cNvSpPr txBox="1"/>
      </xdr:nvSpPr>
      <xdr:spPr>
        <a:xfrm>
          <a:off x="1205674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15</xdr:row>
      <xdr:rowOff>95885</xdr:rowOff>
    </xdr:from>
    <xdr:to xmlns:xdr="http://schemas.openxmlformats.org/drawingml/2006/spreadsheetDrawing">
      <xdr:col>81</xdr:col>
      <xdr:colOff>95250</xdr:colOff>
      <xdr:row>16</xdr:row>
      <xdr:rowOff>26035</xdr:rowOff>
    </xdr:to>
    <xdr:sp macro="" textlink="">
      <xdr:nvSpPr>
        <xdr:cNvPr id="464" name="楕円 463"/>
        <xdr:cNvSpPr/>
      </xdr:nvSpPr>
      <xdr:spPr>
        <a:xfrm>
          <a:off x="15379065" y="26104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67945</xdr:rowOff>
    </xdr:from>
    <xdr:ext cx="761365" cy="258445"/>
    <xdr:sp macro="" textlink="">
      <xdr:nvSpPr>
        <xdr:cNvPr id="465" name="将来負担の状況該当値テキスト"/>
        <xdr:cNvSpPr txBox="1"/>
      </xdr:nvSpPr>
      <xdr:spPr>
        <a:xfrm>
          <a:off x="15512415" y="2582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15</xdr:row>
      <xdr:rowOff>147320</xdr:rowOff>
    </xdr:from>
    <xdr:to xmlns:xdr="http://schemas.openxmlformats.org/drawingml/2006/spreadsheetDrawing">
      <xdr:col>77</xdr:col>
      <xdr:colOff>95250</xdr:colOff>
      <xdr:row>16</xdr:row>
      <xdr:rowOff>77470</xdr:rowOff>
    </xdr:to>
    <xdr:sp macro="" textlink="">
      <xdr:nvSpPr>
        <xdr:cNvPr id="466" name="楕円 465"/>
        <xdr:cNvSpPr/>
      </xdr:nvSpPr>
      <xdr:spPr>
        <a:xfrm>
          <a:off x="14619605" y="26619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62230</xdr:rowOff>
    </xdr:from>
    <xdr:ext cx="736600" cy="259080"/>
    <xdr:sp macro="" textlink="">
      <xdr:nvSpPr>
        <xdr:cNvPr id="467" name="テキスト ボックス 466"/>
        <xdr:cNvSpPr txBox="1"/>
      </xdr:nvSpPr>
      <xdr:spPr>
        <a:xfrm>
          <a:off x="14322425" y="2744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70485</xdr:rowOff>
    </xdr:from>
    <xdr:to xmlns:xdr="http://schemas.openxmlformats.org/drawingml/2006/spreadsheetDrawing">
      <xdr:col>73</xdr:col>
      <xdr:colOff>44450</xdr:colOff>
      <xdr:row>17</xdr:row>
      <xdr:rowOff>635</xdr:rowOff>
    </xdr:to>
    <xdr:sp macro="" textlink="">
      <xdr:nvSpPr>
        <xdr:cNvPr id="468" name="楕円 467"/>
        <xdr:cNvSpPr/>
      </xdr:nvSpPr>
      <xdr:spPr>
        <a:xfrm>
          <a:off x="13822680" y="275272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156845</xdr:rowOff>
    </xdr:from>
    <xdr:ext cx="761365" cy="259080"/>
    <xdr:sp macro="" textlink="">
      <xdr:nvSpPr>
        <xdr:cNvPr id="469" name="テキスト ボックス 468"/>
        <xdr:cNvSpPr txBox="1"/>
      </xdr:nvSpPr>
      <xdr:spPr>
        <a:xfrm>
          <a:off x="13512165" y="2839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146685</xdr:rowOff>
    </xdr:from>
    <xdr:to xmlns:xdr="http://schemas.openxmlformats.org/drawingml/2006/spreadsheetDrawing">
      <xdr:col>68</xdr:col>
      <xdr:colOff>189865</xdr:colOff>
      <xdr:row>17</xdr:row>
      <xdr:rowOff>76835</xdr:rowOff>
    </xdr:to>
    <xdr:sp macro="" textlink="">
      <xdr:nvSpPr>
        <xdr:cNvPr id="470" name="楕円 469"/>
        <xdr:cNvSpPr/>
      </xdr:nvSpPr>
      <xdr:spPr>
        <a:xfrm>
          <a:off x="13012420" y="2828925"/>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17</xdr:row>
      <xdr:rowOff>61595</xdr:rowOff>
    </xdr:from>
    <xdr:ext cx="762000" cy="259080"/>
    <xdr:sp macro="" textlink="">
      <xdr:nvSpPr>
        <xdr:cNvPr id="471" name="テキスト ボックス 470"/>
        <xdr:cNvSpPr txBox="1"/>
      </xdr:nvSpPr>
      <xdr:spPr>
        <a:xfrm>
          <a:off x="12720955" y="2911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81915</xdr:rowOff>
    </xdr:from>
    <xdr:to xmlns:xdr="http://schemas.openxmlformats.org/drawingml/2006/spreadsheetDrawing">
      <xdr:col>64</xdr:col>
      <xdr:colOff>152400</xdr:colOff>
      <xdr:row>17</xdr:row>
      <xdr:rowOff>12065</xdr:rowOff>
    </xdr:to>
    <xdr:sp macro="" textlink="">
      <xdr:nvSpPr>
        <xdr:cNvPr id="472" name="楕円 471"/>
        <xdr:cNvSpPr/>
      </xdr:nvSpPr>
      <xdr:spPr>
        <a:xfrm>
          <a:off x="12202160" y="2764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167640</xdr:rowOff>
    </xdr:from>
    <xdr:ext cx="762000" cy="259080"/>
    <xdr:sp macro="" textlink="">
      <xdr:nvSpPr>
        <xdr:cNvPr id="473" name="テキスト ボックス 472"/>
        <xdr:cNvSpPr txBox="1"/>
      </xdr:nvSpPr>
      <xdr:spPr>
        <a:xfrm>
          <a:off x="11911330" y="2849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57986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24400" y="186690"/>
          <a:ext cx="3575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449800" y="212090"/>
          <a:ext cx="3530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182245</xdr:colOff>
      <xdr:row>4</xdr:row>
      <xdr:rowOff>0</xdr:rowOff>
    </xdr:to>
    <xdr:sp macro="" textlink="">
      <xdr:nvSpPr>
        <xdr:cNvPr id="5" name="正方形/長方形 4"/>
        <xdr:cNvSpPr/>
      </xdr:nvSpPr>
      <xdr:spPr>
        <a:xfrm>
          <a:off x="17475200" y="237490"/>
          <a:ext cx="34829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長野県長野市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879320" y="186690"/>
          <a:ext cx="2429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04720" y="212090"/>
          <a:ext cx="2385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30120" y="237490"/>
          <a:ext cx="2327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69950"/>
          <a:ext cx="210058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8660" y="1493520"/>
          <a:ext cx="878078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17880" y="1521460"/>
          <a:ext cx="12725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26920" y="1521460"/>
          <a:ext cx="1163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368,785
364,729
834.81
170,676,355
165,123,960
3,793,866
90,613,583
140,687,170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53740" y="152146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35500" y="1515110"/>
          <a:ext cx="18542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489700" y="1515110"/>
          <a:ext cx="11633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698740" y="1515110"/>
          <a:ext cx="58166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35500" y="2359660"/>
          <a:ext cx="18542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53200" y="2359660"/>
          <a:ext cx="310896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41840" y="1493520"/>
          <a:ext cx="129286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866630" y="1553210"/>
          <a:ext cx="11633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140335</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866630" y="1816735"/>
          <a:ext cx="11633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866630" y="2138680"/>
          <a:ext cx="116332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25660" y="164211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60585" y="15913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60585" y="18503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0503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25660" y="211328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0503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140335</xdr:rowOff>
    </xdr:from>
    <xdr:to xmlns:xdr="http://schemas.openxmlformats.org/drawingml/2006/spreadsheetDrawing">
      <xdr:col>54</xdr:col>
      <xdr:colOff>38100</xdr:colOff>
      <xdr:row>14</xdr:row>
      <xdr:rowOff>140335</xdr:rowOff>
    </xdr:to>
    <xdr:cxnSp macro="">
      <xdr:nvCxnSpPr>
        <xdr:cNvPr id="29" name="直線コネクタ 28"/>
        <xdr:cNvCxnSpPr/>
      </xdr:nvCxnSpPr>
      <xdr:spPr>
        <a:xfrm>
          <a:off x="9725660" y="248729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9080"/>
    <xdr:sp macro="" textlink="">
      <xdr:nvSpPr>
        <xdr:cNvPr id="30" name="テキスト ボックス 29"/>
        <xdr:cNvSpPr txBox="1"/>
      </xdr:nvSpPr>
      <xdr:spPr>
        <a:xfrm>
          <a:off x="64516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4516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4516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140335</xdr:rowOff>
    </xdr:from>
    <xdr:ext cx="184150" cy="258445"/>
    <xdr:sp macro="" textlink="">
      <xdr:nvSpPr>
        <xdr:cNvPr id="33" name="テキスト ボックス 32"/>
        <xdr:cNvSpPr txBox="1"/>
      </xdr:nvSpPr>
      <xdr:spPr>
        <a:xfrm>
          <a:off x="64516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182245</xdr:colOff>
      <xdr:row>29</xdr:row>
      <xdr:rowOff>44450</xdr:rowOff>
    </xdr:to>
    <xdr:sp macro="" textlink="">
      <xdr:nvSpPr>
        <xdr:cNvPr id="34" name="正方形/長方形 33"/>
        <xdr:cNvSpPr/>
      </xdr:nvSpPr>
      <xdr:spPr>
        <a:xfrm>
          <a:off x="708660" y="45961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182245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20615" y="46596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182245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20615" y="48463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64300" y="46596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64300" y="48463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3496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3496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182245</xdr:colOff>
      <xdr:row>44</xdr:row>
      <xdr:rowOff>12700</xdr:rowOff>
    </xdr:to>
    <xdr:sp macro="" textlink="">
      <xdr:nvSpPr>
        <xdr:cNvPr id="41" name="正方形/長方形 40"/>
        <xdr:cNvSpPr/>
      </xdr:nvSpPr>
      <xdr:spPr>
        <a:xfrm>
          <a:off x="708660" y="51562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17160" y="51562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182245</xdr:colOff>
      <xdr:row>32</xdr:row>
      <xdr:rowOff>38100</xdr:rowOff>
    </xdr:to>
    <xdr:sp macro="" textlink="">
      <xdr:nvSpPr>
        <xdr:cNvPr id="43" name="正方形/長方形 42"/>
        <xdr:cNvSpPr/>
      </xdr:nvSpPr>
      <xdr:spPr>
        <a:xfrm>
          <a:off x="5280660" y="51562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00980" y="54660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指定管理者制度の積極的な導入やＰＦＩなど、民間活力の活用による職員数の抑制、時間外勤務手当の縮減などに努めてきたことにより、類似団体平均値を下回っていたものの、令和４年度は、退職者の増に伴う退職手当の増などにより</a:t>
          </a:r>
          <a:r>
            <a:rPr kumimoji="1" lang="en-US" altLang="ja-JP" sz="1300">
              <a:latin typeface="ＭＳ Ｐゴシック"/>
              <a:ea typeface="ＭＳ Ｐゴシック"/>
            </a:rPr>
            <a:t>1.8</a:t>
          </a:r>
          <a:r>
            <a:rPr kumimoji="1" lang="ja-JP" altLang="en-US" sz="1300">
              <a:latin typeface="ＭＳ Ｐゴシック"/>
              <a:ea typeface="ＭＳ Ｐゴシック"/>
            </a:rPr>
            <a:t>ポイント増加し、平均値を上回った。</a:t>
          </a:r>
        </a:p>
      </xdr:txBody>
    </xdr:sp>
    <xdr:clientData/>
  </xdr:twoCellAnchor>
  <xdr:oneCellAnchor>
    <xdr:from xmlns:xdr="http://schemas.openxmlformats.org/drawingml/2006/spreadsheetDrawing">
      <xdr:col>3</xdr:col>
      <xdr:colOff>123825</xdr:colOff>
      <xdr:row>29</xdr:row>
      <xdr:rowOff>107950</xdr:rowOff>
    </xdr:from>
    <xdr:ext cx="297815" cy="224790"/>
    <xdr:sp macro="" textlink="">
      <xdr:nvSpPr>
        <xdr:cNvPr id="45" name="テキスト ボックス 44"/>
        <xdr:cNvSpPr txBox="1"/>
      </xdr:nvSpPr>
      <xdr:spPr>
        <a:xfrm>
          <a:off x="67056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182245</xdr:colOff>
      <xdr:row>44</xdr:row>
      <xdr:rowOff>12700</xdr:rowOff>
    </xdr:to>
    <xdr:cxnSp macro="">
      <xdr:nvCxnSpPr>
        <xdr:cNvPr id="46" name="直線コネクタ 45"/>
        <xdr:cNvCxnSpPr/>
      </xdr:nvCxnSpPr>
      <xdr:spPr>
        <a:xfrm>
          <a:off x="708660" y="73888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9080"/>
    <xdr:sp macro="" textlink="">
      <xdr:nvSpPr>
        <xdr:cNvPr id="47" name="テキスト ボックス 46"/>
        <xdr:cNvSpPr txBox="1"/>
      </xdr:nvSpPr>
      <xdr:spPr>
        <a:xfrm>
          <a:off x="23622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182245</xdr:colOff>
      <xdr:row>41</xdr:row>
      <xdr:rowOff>146050</xdr:rowOff>
    </xdr:to>
    <xdr:cxnSp macro="">
      <xdr:nvCxnSpPr>
        <xdr:cNvPr id="48" name="直線コネクタ 47"/>
        <xdr:cNvCxnSpPr/>
      </xdr:nvCxnSpPr>
      <xdr:spPr>
        <a:xfrm>
          <a:off x="708660" y="70192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220" y="68770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182245</xdr:colOff>
      <xdr:row>39</xdr:row>
      <xdr:rowOff>107950</xdr:rowOff>
    </xdr:to>
    <xdr:cxnSp macro="">
      <xdr:nvCxnSpPr>
        <xdr:cNvPr id="50" name="直線コネクタ 49"/>
        <xdr:cNvCxnSpPr/>
      </xdr:nvCxnSpPr>
      <xdr:spPr>
        <a:xfrm>
          <a:off x="708660" y="664591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220" y="65074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182245</xdr:colOff>
      <xdr:row>37</xdr:row>
      <xdr:rowOff>69850</xdr:rowOff>
    </xdr:to>
    <xdr:cxnSp macro="">
      <xdr:nvCxnSpPr>
        <xdr:cNvPr id="52" name="直線コネクタ 51"/>
        <xdr:cNvCxnSpPr/>
      </xdr:nvCxnSpPr>
      <xdr:spPr>
        <a:xfrm>
          <a:off x="708660" y="627253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9080"/>
    <xdr:sp macro="" textlink="">
      <xdr:nvSpPr>
        <xdr:cNvPr id="53" name="テキスト ボックス 52"/>
        <xdr:cNvSpPr txBox="1"/>
      </xdr:nvSpPr>
      <xdr:spPr>
        <a:xfrm>
          <a:off x="236220" y="61341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182245</xdr:colOff>
      <xdr:row>35</xdr:row>
      <xdr:rowOff>31750</xdr:rowOff>
    </xdr:to>
    <xdr:cxnSp macro="">
      <xdr:nvCxnSpPr>
        <xdr:cNvPr id="54" name="直線コネクタ 53"/>
        <xdr:cNvCxnSpPr/>
      </xdr:nvCxnSpPr>
      <xdr:spPr>
        <a:xfrm>
          <a:off x="708660" y="589915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220" y="57607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182245</xdr:colOff>
      <xdr:row>32</xdr:row>
      <xdr:rowOff>165100</xdr:rowOff>
    </xdr:to>
    <xdr:cxnSp macro="">
      <xdr:nvCxnSpPr>
        <xdr:cNvPr id="56" name="直線コネクタ 55"/>
        <xdr:cNvCxnSpPr/>
      </xdr:nvCxnSpPr>
      <xdr:spPr>
        <a:xfrm>
          <a:off x="708660" y="552958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220" y="5387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182245</xdr:colOff>
      <xdr:row>30</xdr:row>
      <xdr:rowOff>127000</xdr:rowOff>
    </xdr:to>
    <xdr:cxnSp macro="">
      <xdr:nvCxnSpPr>
        <xdr:cNvPr id="58" name="直線コネクタ 57"/>
        <xdr:cNvCxnSpPr/>
      </xdr:nvCxnSpPr>
      <xdr:spPr>
        <a:xfrm>
          <a:off x="708660" y="51562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9080"/>
    <xdr:sp macro="" textlink="">
      <xdr:nvSpPr>
        <xdr:cNvPr id="59" name="テキスト ボックス 58"/>
        <xdr:cNvSpPr txBox="1"/>
      </xdr:nvSpPr>
      <xdr:spPr>
        <a:xfrm>
          <a:off x="23622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182245</xdr:colOff>
      <xdr:row>44</xdr:row>
      <xdr:rowOff>12700</xdr:rowOff>
    </xdr:to>
    <xdr:sp macro="" textlink="">
      <xdr:nvSpPr>
        <xdr:cNvPr id="60" name="人件費グラフ枠"/>
        <xdr:cNvSpPr/>
      </xdr:nvSpPr>
      <xdr:spPr>
        <a:xfrm>
          <a:off x="708660" y="51562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46990</xdr:rowOff>
    </xdr:from>
    <xdr:to xmlns:xdr="http://schemas.openxmlformats.org/drawingml/2006/spreadsheetDrawing">
      <xdr:col>24</xdr:col>
      <xdr:colOff>25400</xdr:colOff>
      <xdr:row>40</xdr:row>
      <xdr:rowOff>127000</xdr:rowOff>
    </xdr:to>
    <xdr:cxnSp macro="">
      <xdr:nvCxnSpPr>
        <xdr:cNvPr id="61" name="直線コネクタ 60"/>
        <xdr:cNvCxnSpPr/>
      </xdr:nvCxnSpPr>
      <xdr:spPr>
        <a:xfrm flipV="1">
          <a:off x="4399280" y="5579110"/>
          <a:ext cx="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99060</xdr:rowOff>
    </xdr:from>
    <xdr:ext cx="762000" cy="259080"/>
    <xdr:sp macro="" textlink="">
      <xdr:nvSpPr>
        <xdr:cNvPr id="62" name="人件費最小値テキスト"/>
        <xdr:cNvSpPr txBox="1"/>
      </xdr:nvSpPr>
      <xdr:spPr>
        <a:xfrm>
          <a:off x="4488180" y="680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127000</xdr:rowOff>
    </xdr:from>
    <xdr:to xmlns:xdr="http://schemas.openxmlformats.org/drawingml/2006/spreadsheetDrawing">
      <xdr:col>24</xdr:col>
      <xdr:colOff>114300</xdr:colOff>
      <xdr:row>40</xdr:row>
      <xdr:rowOff>127000</xdr:rowOff>
    </xdr:to>
    <xdr:cxnSp macro="">
      <xdr:nvCxnSpPr>
        <xdr:cNvPr id="63" name="直線コネクタ 62"/>
        <xdr:cNvCxnSpPr/>
      </xdr:nvCxnSpPr>
      <xdr:spPr>
        <a:xfrm>
          <a:off x="4328160" y="68326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133350</xdr:rowOff>
    </xdr:from>
    <xdr:ext cx="762000" cy="259080"/>
    <xdr:sp macro="" textlink="">
      <xdr:nvSpPr>
        <xdr:cNvPr id="64" name="人件費最大値テキスト"/>
        <xdr:cNvSpPr txBox="1"/>
      </xdr:nvSpPr>
      <xdr:spPr>
        <a:xfrm>
          <a:off x="4488180" y="533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46990</xdr:rowOff>
    </xdr:from>
    <xdr:to xmlns:xdr="http://schemas.openxmlformats.org/drawingml/2006/spreadsheetDrawing">
      <xdr:col>24</xdr:col>
      <xdr:colOff>114300</xdr:colOff>
      <xdr:row>33</xdr:row>
      <xdr:rowOff>46990</xdr:rowOff>
    </xdr:to>
    <xdr:cxnSp macro="">
      <xdr:nvCxnSpPr>
        <xdr:cNvPr id="65" name="直線コネクタ 64"/>
        <xdr:cNvCxnSpPr/>
      </xdr:nvCxnSpPr>
      <xdr:spPr>
        <a:xfrm>
          <a:off x="4328160" y="55791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182245</xdr:colOff>
      <xdr:row>36</xdr:row>
      <xdr:rowOff>73660</xdr:rowOff>
    </xdr:from>
    <xdr:to xmlns:xdr="http://schemas.openxmlformats.org/drawingml/2006/spreadsheetDrawing">
      <xdr:col>24</xdr:col>
      <xdr:colOff>25400</xdr:colOff>
      <xdr:row>37</xdr:row>
      <xdr:rowOff>39370</xdr:rowOff>
    </xdr:to>
    <xdr:cxnSp macro="">
      <xdr:nvCxnSpPr>
        <xdr:cNvPr id="66" name="直線コネクタ 65"/>
        <xdr:cNvCxnSpPr/>
      </xdr:nvCxnSpPr>
      <xdr:spPr>
        <a:xfrm>
          <a:off x="3644900" y="6108700"/>
          <a:ext cx="75438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130810</xdr:rowOff>
    </xdr:from>
    <xdr:ext cx="762000" cy="259080"/>
    <xdr:sp macro="" textlink="">
      <xdr:nvSpPr>
        <xdr:cNvPr id="67" name="人件費平均値テキスト"/>
        <xdr:cNvSpPr txBox="1"/>
      </xdr:nvSpPr>
      <xdr:spPr>
        <a:xfrm>
          <a:off x="4488180" y="599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114300</xdr:rowOff>
    </xdr:from>
    <xdr:to xmlns:xdr="http://schemas.openxmlformats.org/drawingml/2006/spreadsheetDrawing">
      <xdr:col>24</xdr:col>
      <xdr:colOff>76200</xdr:colOff>
      <xdr:row>37</xdr:row>
      <xdr:rowOff>44450</xdr:rowOff>
    </xdr:to>
    <xdr:sp macro="" textlink="">
      <xdr:nvSpPr>
        <xdr:cNvPr id="68" name="フローチャート: 判断 67"/>
        <xdr:cNvSpPr/>
      </xdr:nvSpPr>
      <xdr:spPr>
        <a:xfrm>
          <a:off x="4366260" y="61493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73660</xdr:rowOff>
    </xdr:from>
    <xdr:to xmlns:xdr="http://schemas.openxmlformats.org/drawingml/2006/spreadsheetDrawing">
      <xdr:col>19</xdr:col>
      <xdr:colOff>182245</xdr:colOff>
      <xdr:row>37</xdr:row>
      <xdr:rowOff>24130</xdr:rowOff>
    </xdr:to>
    <xdr:cxnSp macro="">
      <xdr:nvCxnSpPr>
        <xdr:cNvPr id="69" name="直線コネクタ 68"/>
        <xdr:cNvCxnSpPr/>
      </xdr:nvCxnSpPr>
      <xdr:spPr>
        <a:xfrm flipV="1">
          <a:off x="2832100" y="6108700"/>
          <a:ext cx="8128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70" name="フローチャート: 判断 69"/>
        <xdr:cNvSpPr/>
      </xdr:nvSpPr>
      <xdr:spPr>
        <a:xfrm>
          <a:off x="3599180" y="61112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162560</xdr:rowOff>
    </xdr:from>
    <xdr:ext cx="736600" cy="258445"/>
    <xdr:sp macro="" textlink="">
      <xdr:nvSpPr>
        <xdr:cNvPr id="71" name="テキスト ボックス 70"/>
        <xdr:cNvSpPr txBox="1"/>
      </xdr:nvSpPr>
      <xdr:spPr>
        <a:xfrm>
          <a:off x="3286760" y="61976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119380</xdr:rowOff>
    </xdr:from>
    <xdr:to xmlns:xdr="http://schemas.openxmlformats.org/drawingml/2006/spreadsheetDrawing">
      <xdr:col>15</xdr:col>
      <xdr:colOff>98425</xdr:colOff>
      <xdr:row>37</xdr:row>
      <xdr:rowOff>24130</xdr:rowOff>
    </xdr:to>
    <xdr:cxnSp macro="">
      <xdr:nvCxnSpPr>
        <xdr:cNvPr id="72" name="直線コネクタ 71"/>
        <xdr:cNvCxnSpPr/>
      </xdr:nvCxnSpPr>
      <xdr:spPr>
        <a:xfrm>
          <a:off x="2014220" y="6154420"/>
          <a:ext cx="81788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3810</xdr:rowOff>
    </xdr:from>
    <xdr:to xmlns:xdr="http://schemas.openxmlformats.org/drawingml/2006/spreadsheetDrawing">
      <xdr:col>15</xdr:col>
      <xdr:colOff>149225</xdr:colOff>
      <xdr:row>37</xdr:row>
      <xdr:rowOff>105410</xdr:rowOff>
    </xdr:to>
    <xdr:sp macro="" textlink="">
      <xdr:nvSpPr>
        <xdr:cNvPr id="73" name="フローチャート: 判断 72"/>
        <xdr:cNvSpPr/>
      </xdr:nvSpPr>
      <xdr:spPr>
        <a:xfrm>
          <a:off x="27813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90170</xdr:rowOff>
    </xdr:from>
    <xdr:ext cx="761365" cy="258445"/>
    <xdr:sp macro="" textlink="">
      <xdr:nvSpPr>
        <xdr:cNvPr id="74" name="テキスト ボックス 73"/>
        <xdr:cNvSpPr txBox="1"/>
      </xdr:nvSpPr>
      <xdr:spPr>
        <a:xfrm>
          <a:off x="2486660" y="6292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81280</xdr:rowOff>
    </xdr:from>
    <xdr:to xmlns:xdr="http://schemas.openxmlformats.org/drawingml/2006/spreadsheetDrawing">
      <xdr:col>11</xdr:col>
      <xdr:colOff>9525</xdr:colOff>
      <xdr:row>36</xdr:row>
      <xdr:rowOff>119380</xdr:rowOff>
    </xdr:to>
    <xdr:cxnSp macro="">
      <xdr:nvCxnSpPr>
        <xdr:cNvPr id="75" name="直線コネクタ 74"/>
        <xdr:cNvCxnSpPr/>
      </xdr:nvCxnSpPr>
      <xdr:spPr>
        <a:xfrm>
          <a:off x="1214120" y="611632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76200</xdr:rowOff>
    </xdr:from>
    <xdr:to xmlns:xdr="http://schemas.openxmlformats.org/drawingml/2006/spreadsheetDrawing">
      <xdr:col>11</xdr:col>
      <xdr:colOff>60325</xdr:colOff>
      <xdr:row>37</xdr:row>
      <xdr:rowOff>6350</xdr:rowOff>
    </xdr:to>
    <xdr:sp macro="" textlink="">
      <xdr:nvSpPr>
        <xdr:cNvPr id="76" name="フローチャート: 判断 75"/>
        <xdr:cNvSpPr/>
      </xdr:nvSpPr>
      <xdr:spPr>
        <a:xfrm>
          <a:off x="1981200" y="61112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162560</xdr:rowOff>
    </xdr:from>
    <xdr:ext cx="761365" cy="258445"/>
    <xdr:sp macro="" textlink="">
      <xdr:nvSpPr>
        <xdr:cNvPr id="77" name="テキスト ボックス 76"/>
        <xdr:cNvSpPr txBox="1"/>
      </xdr:nvSpPr>
      <xdr:spPr>
        <a:xfrm>
          <a:off x="1668780" y="6197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84455</xdr:rowOff>
    </xdr:from>
    <xdr:to xmlns:xdr="http://schemas.openxmlformats.org/drawingml/2006/spreadsheetDrawing">
      <xdr:col>6</xdr:col>
      <xdr:colOff>171450</xdr:colOff>
      <xdr:row>37</xdr:row>
      <xdr:rowOff>13970</xdr:rowOff>
    </xdr:to>
    <xdr:sp macro="" textlink="">
      <xdr:nvSpPr>
        <xdr:cNvPr id="78" name="フローチャート: 判断 77"/>
        <xdr:cNvSpPr/>
      </xdr:nvSpPr>
      <xdr:spPr>
        <a:xfrm>
          <a:off x="1163320" y="61194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167640</xdr:rowOff>
    </xdr:from>
    <xdr:ext cx="761365" cy="259080"/>
    <xdr:sp macro="" textlink="">
      <xdr:nvSpPr>
        <xdr:cNvPr id="79" name="テキスト ボックス 78"/>
        <xdr:cNvSpPr txBox="1"/>
      </xdr:nvSpPr>
      <xdr:spPr>
        <a:xfrm>
          <a:off x="868680" y="6202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8445"/>
    <xdr:sp macro="" textlink="">
      <xdr:nvSpPr>
        <xdr:cNvPr id="80" name="テキスト ボックス 79"/>
        <xdr:cNvSpPr txBox="1"/>
      </xdr:nvSpPr>
      <xdr:spPr>
        <a:xfrm>
          <a:off x="42011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8445"/>
    <xdr:sp macro="" textlink="">
      <xdr:nvSpPr>
        <xdr:cNvPr id="81" name="テキスト ボックス 80"/>
        <xdr:cNvSpPr txBox="1"/>
      </xdr:nvSpPr>
      <xdr:spPr>
        <a:xfrm>
          <a:off x="34518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8445"/>
    <xdr:sp macro="" textlink="">
      <xdr:nvSpPr>
        <xdr:cNvPr id="82" name="テキスト ボックス 81"/>
        <xdr:cNvSpPr txBox="1"/>
      </xdr:nvSpPr>
      <xdr:spPr>
        <a:xfrm>
          <a:off x="263398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182245</xdr:colOff>
      <xdr:row>44</xdr:row>
      <xdr:rowOff>10160</xdr:rowOff>
    </xdr:from>
    <xdr:ext cx="762000" cy="258445"/>
    <xdr:sp macro="" textlink="">
      <xdr:nvSpPr>
        <xdr:cNvPr id="83" name="テキスト ボックス 82"/>
        <xdr:cNvSpPr txBox="1"/>
      </xdr:nvSpPr>
      <xdr:spPr>
        <a:xfrm>
          <a:off x="182245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8445"/>
    <xdr:sp macro="" textlink="">
      <xdr:nvSpPr>
        <xdr:cNvPr id="84" name="テキスト ボックス 83"/>
        <xdr:cNvSpPr txBox="1"/>
      </xdr:nvSpPr>
      <xdr:spPr>
        <a:xfrm>
          <a:off x="10160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160020</xdr:rowOff>
    </xdr:from>
    <xdr:to xmlns:xdr="http://schemas.openxmlformats.org/drawingml/2006/spreadsheetDrawing">
      <xdr:col>24</xdr:col>
      <xdr:colOff>76200</xdr:colOff>
      <xdr:row>37</xdr:row>
      <xdr:rowOff>90170</xdr:rowOff>
    </xdr:to>
    <xdr:sp macro="" textlink="">
      <xdr:nvSpPr>
        <xdr:cNvPr id="85" name="楕円 84"/>
        <xdr:cNvSpPr/>
      </xdr:nvSpPr>
      <xdr:spPr>
        <a:xfrm>
          <a:off x="4366260" y="61950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132080</xdr:rowOff>
    </xdr:from>
    <xdr:ext cx="762000" cy="259080"/>
    <xdr:sp macro="" textlink="">
      <xdr:nvSpPr>
        <xdr:cNvPr id="86" name="人件費該当値テキスト"/>
        <xdr:cNvSpPr txBox="1"/>
      </xdr:nvSpPr>
      <xdr:spPr>
        <a:xfrm>
          <a:off x="4488180" y="616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22860</xdr:rowOff>
    </xdr:from>
    <xdr:to xmlns:xdr="http://schemas.openxmlformats.org/drawingml/2006/spreadsheetDrawing">
      <xdr:col>20</xdr:col>
      <xdr:colOff>38100</xdr:colOff>
      <xdr:row>36</xdr:row>
      <xdr:rowOff>124460</xdr:rowOff>
    </xdr:to>
    <xdr:sp macro="" textlink="">
      <xdr:nvSpPr>
        <xdr:cNvPr id="87" name="楕円 86"/>
        <xdr:cNvSpPr/>
      </xdr:nvSpPr>
      <xdr:spPr>
        <a:xfrm>
          <a:off x="3599180" y="60579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134620</xdr:rowOff>
    </xdr:from>
    <xdr:ext cx="736600" cy="259080"/>
    <xdr:sp macro="" textlink="">
      <xdr:nvSpPr>
        <xdr:cNvPr id="88" name="テキスト ボックス 87"/>
        <xdr:cNvSpPr txBox="1"/>
      </xdr:nvSpPr>
      <xdr:spPr>
        <a:xfrm>
          <a:off x="3286760" y="5834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89" name="楕円 88"/>
        <xdr:cNvSpPr/>
      </xdr:nvSpPr>
      <xdr:spPr>
        <a:xfrm>
          <a:off x="2781300" y="6179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1365" cy="258445"/>
    <xdr:sp macro="" textlink="">
      <xdr:nvSpPr>
        <xdr:cNvPr id="90" name="テキスト ボックス 89"/>
        <xdr:cNvSpPr txBox="1"/>
      </xdr:nvSpPr>
      <xdr:spPr>
        <a:xfrm>
          <a:off x="2486660" y="5952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68580</xdr:rowOff>
    </xdr:from>
    <xdr:to xmlns:xdr="http://schemas.openxmlformats.org/drawingml/2006/spreadsheetDrawing">
      <xdr:col>11</xdr:col>
      <xdr:colOff>60325</xdr:colOff>
      <xdr:row>36</xdr:row>
      <xdr:rowOff>167640</xdr:rowOff>
    </xdr:to>
    <xdr:sp macro="" textlink="">
      <xdr:nvSpPr>
        <xdr:cNvPr id="91" name="楕円 90"/>
        <xdr:cNvSpPr/>
      </xdr:nvSpPr>
      <xdr:spPr>
        <a:xfrm>
          <a:off x="1981200" y="6103620"/>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8890</xdr:rowOff>
    </xdr:from>
    <xdr:ext cx="761365" cy="259080"/>
    <xdr:sp macro="" textlink="">
      <xdr:nvSpPr>
        <xdr:cNvPr id="92" name="テキスト ボックス 91"/>
        <xdr:cNvSpPr txBox="1"/>
      </xdr:nvSpPr>
      <xdr:spPr>
        <a:xfrm>
          <a:off x="1668780" y="5876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30480</xdr:rowOff>
    </xdr:from>
    <xdr:to xmlns:xdr="http://schemas.openxmlformats.org/drawingml/2006/spreadsheetDrawing">
      <xdr:col>6</xdr:col>
      <xdr:colOff>171450</xdr:colOff>
      <xdr:row>36</xdr:row>
      <xdr:rowOff>132080</xdr:rowOff>
    </xdr:to>
    <xdr:sp macro="" textlink="">
      <xdr:nvSpPr>
        <xdr:cNvPr id="93" name="楕円 92"/>
        <xdr:cNvSpPr/>
      </xdr:nvSpPr>
      <xdr:spPr>
        <a:xfrm>
          <a:off x="116332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142240</xdr:rowOff>
    </xdr:from>
    <xdr:ext cx="761365" cy="257810"/>
    <xdr:sp macro="" textlink="">
      <xdr:nvSpPr>
        <xdr:cNvPr id="94" name="テキスト ボックス 93"/>
        <xdr:cNvSpPr txBox="1"/>
      </xdr:nvSpPr>
      <xdr:spPr>
        <a:xfrm>
          <a:off x="868680" y="58420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43640" y="12433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570200" y="13068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570200" y="14935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17060" y="13068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17060" y="14935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587720" y="13068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587720" y="14935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43640" y="18034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855315" y="18034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15640" y="18034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953740" y="21132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令和４年度は、電気料、都市ガス料価格高騰の影響による市有施設の光熱費の増により、前年度と比較して増加した。</a:t>
          </a:r>
        </a:p>
        <a:p>
          <a:r>
            <a:rPr kumimoji="1" lang="ja-JP" altLang="en-US" sz="1300">
              <a:latin typeface="ＭＳ Ｐゴシック"/>
              <a:ea typeface="ＭＳ Ｐゴシック"/>
            </a:rPr>
            <a:t>　物件費に係る経常収支比率が類似団体と比較して高くなっているのは、業務の民間委託を推進してきたたことと、他の類似都市にない要因として、オリンピック開催に伴い建設した大型の競技施設の管理運営委託費が要因となっている。</a:t>
          </a:r>
        </a:p>
      </xdr:txBody>
    </xdr:sp>
    <xdr:clientData/>
  </xdr:twoCellAnchor>
  <xdr:oneCellAnchor>
    <xdr:from xmlns:xdr="http://schemas.openxmlformats.org/drawingml/2006/spreadsheetDrawing">
      <xdr:col>62</xdr:col>
      <xdr:colOff>6350</xdr:colOff>
      <xdr:row>9</xdr:row>
      <xdr:rowOff>107950</xdr:rowOff>
    </xdr:from>
    <xdr:ext cx="298450" cy="224790"/>
    <xdr:sp macro="" textlink="">
      <xdr:nvSpPr>
        <xdr:cNvPr id="106" name="テキスト ボックス 105"/>
        <xdr:cNvSpPr txBox="1"/>
      </xdr:nvSpPr>
      <xdr:spPr>
        <a:xfrm>
          <a:off x="11305540" y="16167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43640" y="40360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08" name="テキスト ボックス 107"/>
        <xdr:cNvSpPr txBox="1"/>
      </xdr:nvSpPr>
      <xdr:spPr>
        <a:xfrm>
          <a:off x="1088898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1343640" y="37172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0888980" y="35788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1343640" y="339788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74295</xdr:rowOff>
    </xdr:from>
    <xdr:ext cx="507365" cy="258445"/>
    <xdr:sp macro="" textlink="">
      <xdr:nvSpPr>
        <xdr:cNvPr id="112" name="テキスト ボックス 111"/>
        <xdr:cNvSpPr txBox="1"/>
      </xdr:nvSpPr>
      <xdr:spPr>
        <a:xfrm>
          <a:off x="10888980" y="3259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1343640" y="30791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0888980" y="29406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1343640" y="276034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8445"/>
    <xdr:sp macro="" textlink="">
      <xdr:nvSpPr>
        <xdr:cNvPr id="116" name="テキスト ボックス 115"/>
        <xdr:cNvSpPr txBox="1"/>
      </xdr:nvSpPr>
      <xdr:spPr>
        <a:xfrm>
          <a:off x="10888980" y="26219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1343640" y="244157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0888980" y="23031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1343640" y="21221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140335</xdr:rowOff>
    </xdr:from>
    <xdr:ext cx="507365" cy="258445"/>
    <xdr:sp macro="" textlink="">
      <xdr:nvSpPr>
        <xdr:cNvPr id="120" name="テキスト ボックス 119"/>
        <xdr:cNvSpPr txBox="1"/>
      </xdr:nvSpPr>
      <xdr:spPr>
        <a:xfrm>
          <a:off x="10888980" y="19843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343640" y="18034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9080"/>
    <xdr:sp macro="" textlink="">
      <xdr:nvSpPr>
        <xdr:cNvPr id="122" name="テキスト ボックス 121"/>
        <xdr:cNvSpPr txBox="1"/>
      </xdr:nvSpPr>
      <xdr:spPr>
        <a:xfrm>
          <a:off x="1088898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343640" y="18034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154305</xdr:rowOff>
    </xdr:from>
    <xdr:to xmlns:xdr="http://schemas.openxmlformats.org/drawingml/2006/spreadsheetDrawing">
      <xdr:col>82</xdr:col>
      <xdr:colOff>107950</xdr:colOff>
      <xdr:row>22</xdr:row>
      <xdr:rowOff>29210</xdr:rowOff>
    </xdr:to>
    <xdr:cxnSp macro="">
      <xdr:nvCxnSpPr>
        <xdr:cNvPr id="124" name="直線コネクタ 123"/>
        <xdr:cNvCxnSpPr/>
      </xdr:nvCxnSpPr>
      <xdr:spPr>
        <a:xfrm flipV="1">
          <a:off x="15052040" y="216598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22</xdr:row>
      <xdr:rowOff>1270</xdr:rowOff>
    </xdr:from>
    <xdr:ext cx="762000" cy="259080"/>
    <xdr:sp macro="" textlink="">
      <xdr:nvSpPr>
        <xdr:cNvPr id="125" name="物件費最小値テキスト"/>
        <xdr:cNvSpPr txBox="1"/>
      </xdr:nvSpPr>
      <xdr:spPr>
        <a:xfrm>
          <a:off x="15126335" y="368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29210</xdr:rowOff>
    </xdr:from>
    <xdr:to xmlns:xdr="http://schemas.openxmlformats.org/drawingml/2006/spreadsheetDrawing">
      <xdr:col>82</xdr:col>
      <xdr:colOff>182245</xdr:colOff>
      <xdr:row>22</xdr:row>
      <xdr:rowOff>29210</xdr:rowOff>
    </xdr:to>
    <xdr:cxnSp macro="">
      <xdr:nvCxnSpPr>
        <xdr:cNvPr id="126" name="直線コネクタ 125"/>
        <xdr:cNvCxnSpPr/>
      </xdr:nvCxnSpPr>
      <xdr:spPr>
        <a:xfrm>
          <a:off x="14963140" y="371729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11</xdr:row>
      <xdr:rowOff>69215</xdr:rowOff>
    </xdr:from>
    <xdr:ext cx="762000" cy="258445"/>
    <xdr:sp macro="" textlink="">
      <xdr:nvSpPr>
        <xdr:cNvPr id="127" name="物件費最大値テキスト"/>
        <xdr:cNvSpPr txBox="1"/>
      </xdr:nvSpPr>
      <xdr:spPr>
        <a:xfrm>
          <a:off x="15126335" y="1913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154305</xdr:rowOff>
    </xdr:from>
    <xdr:to xmlns:xdr="http://schemas.openxmlformats.org/drawingml/2006/spreadsheetDrawing">
      <xdr:col>82</xdr:col>
      <xdr:colOff>182245</xdr:colOff>
      <xdr:row>12</xdr:row>
      <xdr:rowOff>154305</xdr:rowOff>
    </xdr:to>
    <xdr:cxnSp macro="">
      <xdr:nvCxnSpPr>
        <xdr:cNvPr id="128" name="直線コネクタ 127"/>
        <xdr:cNvCxnSpPr/>
      </xdr:nvCxnSpPr>
      <xdr:spPr>
        <a:xfrm>
          <a:off x="14963140" y="216598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56515</xdr:rowOff>
    </xdr:from>
    <xdr:to xmlns:xdr="http://schemas.openxmlformats.org/drawingml/2006/spreadsheetDrawing">
      <xdr:col>82</xdr:col>
      <xdr:colOff>107950</xdr:colOff>
      <xdr:row>17</xdr:row>
      <xdr:rowOff>59055</xdr:rowOff>
    </xdr:to>
    <xdr:cxnSp macro="">
      <xdr:nvCxnSpPr>
        <xdr:cNvPr id="129" name="直線コネクタ 128"/>
        <xdr:cNvCxnSpPr/>
      </xdr:nvCxnSpPr>
      <xdr:spPr>
        <a:xfrm>
          <a:off x="14284960" y="2738755"/>
          <a:ext cx="76708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15</xdr:row>
      <xdr:rowOff>109220</xdr:rowOff>
    </xdr:from>
    <xdr:ext cx="762000" cy="258445"/>
    <xdr:sp macro="" textlink="">
      <xdr:nvSpPr>
        <xdr:cNvPr id="130" name="物件費平均値テキスト"/>
        <xdr:cNvSpPr txBox="1"/>
      </xdr:nvSpPr>
      <xdr:spPr>
        <a:xfrm>
          <a:off x="15126335" y="26238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92710</xdr:rowOff>
    </xdr:from>
    <xdr:to xmlns:xdr="http://schemas.openxmlformats.org/drawingml/2006/spreadsheetDrawing">
      <xdr:col>82</xdr:col>
      <xdr:colOff>158750</xdr:colOff>
      <xdr:row>17</xdr:row>
      <xdr:rowOff>22860</xdr:rowOff>
    </xdr:to>
    <xdr:sp macro="" textlink="">
      <xdr:nvSpPr>
        <xdr:cNvPr id="131" name="フローチャート: 判断 130"/>
        <xdr:cNvSpPr/>
      </xdr:nvSpPr>
      <xdr:spPr>
        <a:xfrm>
          <a:off x="15001240" y="2774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56515</xdr:rowOff>
    </xdr:from>
    <xdr:to xmlns:xdr="http://schemas.openxmlformats.org/drawingml/2006/spreadsheetDrawing">
      <xdr:col>78</xdr:col>
      <xdr:colOff>69850</xdr:colOff>
      <xdr:row>16</xdr:row>
      <xdr:rowOff>165100</xdr:rowOff>
    </xdr:to>
    <xdr:cxnSp macro="">
      <xdr:nvCxnSpPr>
        <xdr:cNvPr id="132" name="直線コネクタ 131"/>
        <xdr:cNvCxnSpPr/>
      </xdr:nvCxnSpPr>
      <xdr:spPr>
        <a:xfrm flipV="1">
          <a:off x="13484860" y="2738755"/>
          <a:ext cx="8001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144145</xdr:rowOff>
    </xdr:from>
    <xdr:to xmlns:xdr="http://schemas.openxmlformats.org/drawingml/2006/spreadsheetDrawing">
      <xdr:col>78</xdr:col>
      <xdr:colOff>120650</xdr:colOff>
      <xdr:row>16</xdr:row>
      <xdr:rowOff>74295</xdr:rowOff>
    </xdr:to>
    <xdr:sp macro="" textlink="">
      <xdr:nvSpPr>
        <xdr:cNvPr id="133" name="フローチャート: 判断 132"/>
        <xdr:cNvSpPr/>
      </xdr:nvSpPr>
      <xdr:spPr>
        <a:xfrm>
          <a:off x="14234160" y="2658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84455</xdr:rowOff>
    </xdr:from>
    <xdr:ext cx="735965" cy="258445"/>
    <xdr:sp macro="" textlink="">
      <xdr:nvSpPr>
        <xdr:cNvPr id="134" name="テキスト ボックス 133"/>
        <xdr:cNvSpPr txBox="1"/>
      </xdr:nvSpPr>
      <xdr:spPr>
        <a:xfrm>
          <a:off x="13939520" y="24314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165100</xdr:rowOff>
    </xdr:from>
    <xdr:to xmlns:xdr="http://schemas.openxmlformats.org/drawingml/2006/spreadsheetDrawing">
      <xdr:col>73</xdr:col>
      <xdr:colOff>180975</xdr:colOff>
      <xdr:row>17</xdr:row>
      <xdr:rowOff>167640</xdr:rowOff>
    </xdr:to>
    <xdr:cxnSp macro="">
      <xdr:nvCxnSpPr>
        <xdr:cNvPr id="135" name="直線コネクタ 134"/>
        <xdr:cNvCxnSpPr/>
      </xdr:nvCxnSpPr>
      <xdr:spPr>
        <a:xfrm flipV="1">
          <a:off x="12666980" y="2847340"/>
          <a:ext cx="81788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38100</xdr:rowOff>
    </xdr:from>
    <xdr:to xmlns:xdr="http://schemas.openxmlformats.org/drawingml/2006/spreadsheetDrawing">
      <xdr:col>74</xdr:col>
      <xdr:colOff>31750</xdr:colOff>
      <xdr:row>16</xdr:row>
      <xdr:rowOff>140335</xdr:rowOff>
    </xdr:to>
    <xdr:sp macro="" textlink="">
      <xdr:nvSpPr>
        <xdr:cNvPr id="136" name="フローチャート: 判断 135"/>
        <xdr:cNvSpPr/>
      </xdr:nvSpPr>
      <xdr:spPr>
        <a:xfrm>
          <a:off x="13434060" y="2720340"/>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149860</xdr:rowOff>
    </xdr:from>
    <xdr:ext cx="762000" cy="259080"/>
    <xdr:sp macro="" textlink="">
      <xdr:nvSpPr>
        <xdr:cNvPr id="137" name="テキスト ボックス 136"/>
        <xdr:cNvSpPr txBox="1"/>
      </xdr:nvSpPr>
      <xdr:spPr>
        <a:xfrm>
          <a:off x="1312164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69850</xdr:rowOff>
    </xdr:from>
    <xdr:to xmlns:xdr="http://schemas.openxmlformats.org/drawingml/2006/spreadsheetDrawing">
      <xdr:col>69</xdr:col>
      <xdr:colOff>92075</xdr:colOff>
      <xdr:row>17</xdr:row>
      <xdr:rowOff>167640</xdr:rowOff>
    </xdr:to>
    <xdr:cxnSp macro="">
      <xdr:nvCxnSpPr>
        <xdr:cNvPr id="138" name="直線コネクタ 137"/>
        <xdr:cNvCxnSpPr/>
      </xdr:nvCxnSpPr>
      <xdr:spPr>
        <a:xfrm>
          <a:off x="11849100" y="2919730"/>
          <a:ext cx="81788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70485</xdr:rowOff>
    </xdr:from>
    <xdr:to xmlns:xdr="http://schemas.openxmlformats.org/drawingml/2006/spreadsheetDrawing">
      <xdr:col>69</xdr:col>
      <xdr:colOff>142875</xdr:colOff>
      <xdr:row>17</xdr:row>
      <xdr:rowOff>635</xdr:rowOff>
    </xdr:to>
    <xdr:sp macro="" textlink="">
      <xdr:nvSpPr>
        <xdr:cNvPr id="139" name="フローチャート: 判断 138"/>
        <xdr:cNvSpPr/>
      </xdr:nvSpPr>
      <xdr:spPr>
        <a:xfrm>
          <a:off x="12616180" y="2752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10795</xdr:rowOff>
    </xdr:from>
    <xdr:ext cx="762000" cy="258445"/>
    <xdr:sp macro="" textlink="">
      <xdr:nvSpPr>
        <xdr:cNvPr id="140" name="テキスト ボックス 139"/>
        <xdr:cNvSpPr txBox="1"/>
      </xdr:nvSpPr>
      <xdr:spPr>
        <a:xfrm>
          <a:off x="12321540" y="2525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38100</xdr:rowOff>
    </xdr:from>
    <xdr:to xmlns:xdr="http://schemas.openxmlformats.org/drawingml/2006/spreadsheetDrawing">
      <xdr:col>65</xdr:col>
      <xdr:colOff>53975</xdr:colOff>
      <xdr:row>16</xdr:row>
      <xdr:rowOff>140335</xdr:rowOff>
    </xdr:to>
    <xdr:sp macro="" textlink="">
      <xdr:nvSpPr>
        <xdr:cNvPr id="141" name="フローチャート: 判断 140"/>
        <xdr:cNvSpPr/>
      </xdr:nvSpPr>
      <xdr:spPr>
        <a:xfrm>
          <a:off x="11816080" y="2720340"/>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149860</xdr:rowOff>
    </xdr:from>
    <xdr:ext cx="762000" cy="259080"/>
    <xdr:sp macro="" textlink="">
      <xdr:nvSpPr>
        <xdr:cNvPr id="142" name="テキスト ボックス 141"/>
        <xdr:cNvSpPr txBox="1"/>
      </xdr:nvSpPr>
      <xdr:spPr>
        <a:xfrm>
          <a:off x="1150366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8445"/>
    <xdr:sp macro="" textlink="">
      <xdr:nvSpPr>
        <xdr:cNvPr id="143" name="テキスト ボックス 142"/>
        <xdr:cNvSpPr txBox="1"/>
      </xdr:nvSpPr>
      <xdr:spPr>
        <a:xfrm>
          <a:off x="148539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8445"/>
    <xdr:sp macro="" textlink="">
      <xdr:nvSpPr>
        <xdr:cNvPr id="144" name="テキスト ボックス 143"/>
        <xdr:cNvSpPr txBox="1"/>
      </xdr:nvSpPr>
      <xdr:spPr>
        <a:xfrm>
          <a:off x="14086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8445"/>
    <xdr:sp macro="" textlink="">
      <xdr:nvSpPr>
        <xdr:cNvPr id="145" name="テキスト ボックス 144"/>
        <xdr:cNvSpPr txBox="1"/>
      </xdr:nvSpPr>
      <xdr:spPr>
        <a:xfrm>
          <a:off x="132867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8445"/>
    <xdr:sp macro="" textlink="">
      <xdr:nvSpPr>
        <xdr:cNvPr id="146" name="テキスト ボックス 145"/>
        <xdr:cNvSpPr txBox="1"/>
      </xdr:nvSpPr>
      <xdr:spPr>
        <a:xfrm>
          <a:off x="1246886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24</xdr:row>
      <xdr:rowOff>10160</xdr:rowOff>
    </xdr:from>
    <xdr:ext cx="762000" cy="258445"/>
    <xdr:sp macro="" textlink="">
      <xdr:nvSpPr>
        <xdr:cNvPr id="147" name="テキスト ボックス 146"/>
        <xdr:cNvSpPr txBox="1"/>
      </xdr:nvSpPr>
      <xdr:spPr>
        <a:xfrm>
          <a:off x="116636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8255</xdr:rowOff>
    </xdr:from>
    <xdr:to xmlns:xdr="http://schemas.openxmlformats.org/drawingml/2006/spreadsheetDrawing">
      <xdr:col>82</xdr:col>
      <xdr:colOff>158750</xdr:colOff>
      <xdr:row>17</xdr:row>
      <xdr:rowOff>109855</xdr:rowOff>
    </xdr:to>
    <xdr:sp macro="" textlink="">
      <xdr:nvSpPr>
        <xdr:cNvPr id="148" name="楕円 147"/>
        <xdr:cNvSpPr/>
      </xdr:nvSpPr>
      <xdr:spPr>
        <a:xfrm>
          <a:off x="15001240" y="28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16</xdr:row>
      <xdr:rowOff>151765</xdr:rowOff>
    </xdr:from>
    <xdr:ext cx="762000" cy="259080"/>
    <xdr:sp macro="" textlink="">
      <xdr:nvSpPr>
        <xdr:cNvPr id="149" name="物件費該当値テキスト"/>
        <xdr:cNvSpPr txBox="1"/>
      </xdr:nvSpPr>
      <xdr:spPr>
        <a:xfrm>
          <a:off x="15126335" y="2834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5715</xdr:rowOff>
    </xdr:from>
    <xdr:to xmlns:xdr="http://schemas.openxmlformats.org/drawingml/2006/spreadsheetDrawing">
      <xdr:col>78</xdr:col>
      <xdr:colOff>120650</xdr:colOff>
      <xdr:row>16</xdr:row>
      <xdr:rowOff>107315</xdr:rowOff>
    </xdr:to>
    <xdr:sp macro="" textlink="">
      <xdr:nvSpPr>
        <xdr:cNvPr id="150" name="楕円 149"/>
        <xdr:cNvSpPr/>
      </xdr:nvSpPr>
      <xdr:spPr>
        <a:xfrm>
          <a:off x="1423416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92075</xdr:rowOff>
    </xdr:from>
    <xdr:ext cx="735965" cy="258445"/>
    <xdr:sp macro="" textlink="">
      <xdr:nvSpPr>
        <xdr:cNvPr id="151" name="テキスト ボックス 150"/>
        <xdr:cNvSpPr txBox="1"/>
      </xdr:nvSpPr>
      <xdr:spPr>
        <a:xfrm>
          <a:off x="13939520" y="27743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macro="" textlink="">
      <xdr:nvSpPr>
        <xdr:cNvPr id="152" name="楕円 151"/>
        <xdr:cNvSpPr/>
      </xdr:nvSpPr>
      <xdr:spPr>
        <a:xfrm>
          <a:off x="13434060" y="27965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8445"/>
    <xdr:sp macro="" textlink="">
      <xdr:nvSpPr>
        <xdr:cNvPr id="153" name="テキスト ボックス 152"/>
        <xdr:cNvSpPr txBox="1"/>
      </xdr:nvSpPr>
      <xdr:spPr>
        <a:xfrm>
          <a:off x="13121640" y="2879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116840</xdr:rowOff>
    </xdr:from>
    <xdr:to xmlns:xdr="http://schemas.openxmlformats.org/drawingml/2006/spreadsheetDrawing">
      <xdr:col>69</xdr:col>
      <xdr:colOff>142875</xdr:colOff>
      <xdr:row>18</xdr:row>
      <xdr:rowOff>46990</xdr:rowOff>
    </xdr:to>
    <xdr:sp macro="" textlink="">
      <xdr:nvSpPr>
        <xdr:cNvPr id="154" name="楕円 153"/>
        <xdr:cNvSpPr/>
      </xdr:nvSpPr>
      <xdr:spPr>
        <a:xfrm>
          <a:off x="12616180" y="296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31750</xdr:rowOff>
    </xdr:from>
    <xdr:ext cx="762000" cy="258445"/>
    <xdr:sp macro="" textlink="">
      <xdr:nvSpPr>
        <xdr:cNvPr id="155" name="テキスト ボックス 154"/>
        <xdr:cNvSpPr txBox="1"/>
      </xdr:nvSpPr>
      <xdr:spPr>
        <a:xfrm>
          <a:off x="12321540" y="3049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56" name="楕円 155"/>
        <xdr:cNvSpPr/>
      </xdr:nvSpPr>
      <xdr:spPr>
        <a:xfrm>
          <a:off x="11816080" y="28689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2000" cy="258445"/>
    <xdr:sp macro="" textlink="">
      <xdr:nvSpPr>
        <xdr:cNvPr id="157" name="テキスト ボックス 156"/>
        <xdr:cNvSpPr txBox="1"/>
      </xdr:nvSpPr>
      <xdr:spPr>
        <a:xfrm>
          <a:off x="11503660" y="2955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182245</xdr:colOff>
      <xdr:row>49</xdr:row>
      <xdr:rowOff>44450</xdr:rowOff>
    </xdr:to>
    <xdr:sp macro="" textlink="">
      <xdr:nvSpPr>
        <xdr:cNvPr id="158" name="正方形/長方形 157"/>
        <xdr:cNvSpPr/>
      </xdr:nvSpPr>
      <xdr:spPr>
        <a:xfrm>
          <a:off x="708660" y="79489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182245</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920615" y="80124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182245</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920615" y="81991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464300" y="80124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464300" y="81991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93496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93496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182245</xdr:colOff>
      <xdr:row>64</xdr:row>
      <xdr:rowOff>12700</xdr:rowOff>
    </xdr:to>
    <xdr:sp macro="" textlink="">
      <xdr:nvSpPr>
        <xdr:cNvPr id="165" name="正方形/長方形 164"/>
        <xdr:cNvSpPr/>
      </xdr:nvSpPr>
      <xdr:spPr>
        <a:xfrm>
          <a:off x="708660" y="85090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217160" y="85090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182245</xdr:colOff>
      <xdr:row>52</xdr:row>
      <xdr:rowOff>38100</xdr:rowOff>
    </xdr:to>
    <xdr:sp macro="" textlink="">
      <xdr:nvSpPr>
        <xdr:cNvPr id="167" name="正方形/長方形 166"/>
        <xdr:cNvSpPr/>
      </xdr:nvSpPr>
      <xdr:spPr>
        <a:xfrm>
          <a:off x="5280660" y="85090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300980" y="88188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生活保護の保護率が低いことなどにより、扶助費に係る経常収支比率が類似団体平均値と比較して</a:t>
          </a:r>
          <a:r>
            <a:rPr kumimoji="1" lang="en-US" altLang="ja-JP" sz="1200">
              <a:latin typeface="ＭＳ Ｐゴシック"/>
              <a:ea typeface="ＭＳ Ｐゴシック"/>
            </a:rPr>
            <a:t>5.6</a:t>
          </a:r>
          <a:r>
            <a:rPr kumimoji="1" lang="ja-JP" altLang="en-US" sz="1200">
              <a:latin typeface="ＭＳ Ｐゴシック"/>
              <a:ea typeface="ＭＳ Ｐゴシック"/>
            </a:rPr>
            <a:t>ポイント下回っている。また、物価高騰対策の給付金の増などにより、前年度と比較すると</a:t>
          </a:r>
          <a:r>
            <a:rPr kumimoji="1" lang="en-US" altLang="ja-JP" sz="1200">
              <a:latin typeface="ＭＳ Ｐゴシック"/>
              <a:ea typeface="ＭＳ Ｐゴシック"/>
            </a:rPr>
            <a:t>0.2</a:t>
          </a:r>
          <a:r>
            <a:rPr kumimoji="1" lang="ja-JP" altLang="en-US" sz="1200">
              <a:latin typeface="ＭＳ Ｐゴシック"/>
              <a:ea typeface="ＭＳ Ｐゴシック"/>
            </a:rPr>
            <a:t>ポイント増加している。</a:t>
          </a:r>
        </a:p>
        <a:p>
          <a:r>
            <a:rPr kumimoji="1" lang="ja-JP" altLang="en-US" sz="1200">
              <a:latin typeface="ＭＳ Ｐゴシック"/>
              <a:ea typeface="ＭＳ Ｐゴシック"/>
            </a:rPr>
            <a:t>　扶助費については、今後、少子化対策の充実や高齢者の増加、障害者（児）介護給付費・訓練等給付費等に要する費用などにより増加が見込まれることから、法定外事業の見直しなどに取り組んでいく。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4790"/>
    <xdr:sp macro="" textlink="">
      <xdr:nvSpPr>
        <xdr:cNvPr id="169" name="テキスト ボックス 168"/>
        <xdr:cNvSpPr txBox="1"/>
      </xdr:nvSpPr>
      <xdr:spPr>
        <a:xfrm>
          <a:off x="67056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182245</xdr:colOff>
      <xdr:row>64</xdr:row>
      <xdr:rowOff>12700</xdr:rowOff>
    </xdr:to>
    <xdr:cxnSp macro="">
      <xdr:nvCxnSpPr>
        <xdr:cNvPr id="170" name="直線コネクタ 169"/>
        <xdr:cNvCxnSpPr/>
      </xdr:nvCxnSpPr>
      <xdr:spPr>
        <a:xfrm>
          <a:off x="708660" y="107416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9080"/>
    <xdr:sp macro="" textlink="">
      <xdr:nvSpPr>
        <xdr:cNvPr id="171" name="テキスト ボックス 170"/>
        <xdr:cNvSpPr txBox="1"/>
      </xdr:nvSpPr>
      <xdr:spPr>
        <a:xfrm>
          <a:off x="23622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182245</xdr:colOff>
      <xdr:row>61</xdr:row>
      <xdr:rowOff>146050</xdr:rowOff>
    </xdr:to>
    <xdr:cxnSp macro="">
      <xdr:nvCxnSpPr>
        <xdr:cNvPr id="172" name="直線コネクタ 171"/>
        <xdr:cNvCxnSpPr/>
      </xdr:nvCxnSpPr>
      <xdr:spPr>
        <a:xfrm>
          <a:off x="708660" y="103720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3" name="テキスト ボックス 172"/>
        <xdr:cNvSpPr txBox="1"/>
      </xdr:nvSpPr>
      <xdr:spPr>
        <a:xfrm>
          <a:off x="236220" y="102298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182245</xdr:colOff>
      <xdr:row>59</xdr:row>
      <xdr:rowOff>107950</xdr:rowOff>
    </xdr:to>
    <xdr:cxnSp macro="">
      <xdr:nvCxnSpPr>
        <xdr:cNvPr id="174" name="直線コネクタ 173"/>
        <xdr:cNvCxnSpPr/>
      </xdr:nvCxnSpPr>
      <xdr:spPr>
        <a:xfrm>
          <a:off x="708660" y="999871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5" name="テキスト ボックス 174"/>
        <xdr:cNvSpPr txBox="1"/>
      </xdr:nvSpPr>
      <xdr:spPr>
        <a:xfrm>
          <a:off x="236220" y="98602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182245</xdr:colOff>
      <xdr:row>57</xdr:row>
      <xdr:rowOff>69850</xdr:rowOff>
    </xdr:to>
    <xdr:cxnSp macro="">
      <xdr:nvCxnSpPr>
        <xdr:cNvPr id="176" name="直線コネクタ 175"/>
        <xdr:cNvCxnSpPr/>
      </xdr:nvCxnSpPr>
      <xdr:spPr>
        <a:xfrm>
          <a:off x="708660" y="962533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9080"/>
    <xdr:sp macro="" textlink="">
      <xdr:nvSpPr>
        <xdr:cNvPr id="177" name="テキスト ボックス 176"/>
        <xdr:cNvSpPr txBox="1"/>
      </xdr:nvSpPr>
      <xdr:spPr>
        <a:xfrm>
          <a:off x="236220" y="94869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182245</xdr:colOff>
      <xdr:row>55</xdr:row>
      <xdr:rowOff>31750</xdr:rowOff>
    </xdr:to>
    <xdr:cxnSp macro="">
      <xdr:nvCxnSpPr>
        <xdr:cNvPr id="178" name="直線コネクタ 177"/>
        <xdr:cNvCxnSpPr/>
      </xdr:nvCxnSpPr>
      <xdr:spPr>
        <a:xfrm>
          <a:off x="708660" y="925195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9" name="テキスト ボックス 178"/>
        <xdr:cNvSpPr txBox="1"/>
      </xdr:nvSpPr>
      <xdr:spPr>
        <a:xfrm>
          <a:off x="236220" y="91135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182245</xdr:colOff>
      <xdr:row>52</xdr:row>
      <xdr:rowOff>165100</xdr:rowOff>
    </xdr:to>
    <xdr:cxnSp macro="">
      <xdr:nvCxnSpPr>
        <xdr:cNvPr id="180" name="直線コネクタ 179"/>
        <xdr:cNvCxnSpPr/>
      </xdr:nvCxnSpPr>
      <xdr:spPr>
        <a:xfrm>
          <a:off x="708660" y="888238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81" name="テキスト ボックス 180"/>
        <xdr:cNvSpPr txBox="1"/>
      </xdr:nvSpPr>
      <xdr:spPr>
        <a:xfrm>
          <a:off x="236220" y="8740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182245</xdr:colOff>
      <xdr:row>50</xdr:row>
      <xdr:rowOff>127000</xdr:rowOff>
    </xdr:to>
    <xdr:cxnSp macro="">
      <xdr:nvCxnSpPr>
        <xdr:cNvPr id="182" name="直線コネクタ 181"/>
        <xdr:cNvCxnSpPr/>
      </xdr:nvCxnSpPr>
      <xdr:spPr>
        <a:xfrm>
          <a:off x="708660" y="85090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9080"/>
    <xdr:sp macro="" textlink="">
      <xdr:nvSpPr>
        <xdr:cNvPr id="183" name="テキスト ボックス 182"/>
        <xdr:cNvSpPr txBox="1"/>
      </xdr:nvSpPr>
      <xdr:spPr>
        <a:xfrm>
          <a:off x="23622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182245</xdr:colOff>
      <xdr:row>64</xdr:row>
      <xdr:rowOff>12700</xdr:rowOff>
    </xdr:to>
    <xdr:sp macro="" textlink="">
      <xdr:nvSpPr>
        <xdr:cNvPr id="184" name="扶助費グラフ枠"/>
        <xdr:cNvSpPr/>
      </xdr:nvSpPr>
      <xdr:spPr>
        <a:xfrm>
          <a:off x="708660" y="85090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19050</xdr:rowOff>
    </xdr:from>
    <xdr:to xmlns:xdr="http://schemas.openxmlformats.org/drawingml/2006/spreadsheetDrawing">
      <xdr:col>24</xdr:col>
      <xdr:colOff>25400</xdr:colOff>
      <xdr:row>62</xdr:row>
      <xdr:rowOff>38100</xdr:rowOff>
    </xdr:to>
    <xdr:cxnSp macro="">
      <xdr:nvCxnSpPr>
        <xdr:cNvPr id="185" name="直線コネクタ 184"/>
        <xdr:cNvCxnSpPr/>
      </xdr:nvCxnSpPr>
      <xdr:spPr>
        <a:xfrm flipV="1">
          <a:off x="4399280" y="890397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10160</xdr:rowOff>
    </xdr:from>
    <xdr:ext cx="762000" cy="258445"/>
    <xdr:sp macro="" textlink="">
      <xdr:nvSpPr>
        <xdr:cNvPr id="186" name="扶助費最小値テキスト"/>
        <xdr:cNvSpPr txBox="1"/>
      </xdr:nvSpPr>
      <xdr:spPr>
        <a:xfrm>
          <a:off x="4488180" y="10403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38100</xdr:rowOff>
    </xdr:from>
    <xdr:to xmlns:xdr="http://schemas.openxmlformats.org/drawingml/2006/spreadsheetDrawing">
      <xdr:col>24</xdr:col>
      <xdr:colOff>114300</xdr:colOff>
      <xdr:row>62</xdr:row>
      <xdr:rowOff>38100</xdr:rowOff>
    </xdr:to>
    <xdr:cxnSp macro="">
      <xdr:nvCxnSpPr>
        <xdr:cNvPr id="187" name="直線コネクタ 186"/>
        <xdr:cNvCxnSpPr/>
      </xdr:nvCxnSpPr>
      <xdr:spPr>
        <a:xfrm>
          <a:off x="4328160" y="104317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105410</xdr:rowOff>
    </xdr:from>
    <xdr:ext cx="762000" cy="258445"/>
    <xdr:sp macro="" textlink="">
      <xdr:nvSpPr>
        <xdr:cNvPr id="188" name="扶助費最大値テキスト"/>
        <xdr:cNvSpPr txBox="1"/>
      </xdr:nvSpPr>
      <xdr:spPr>
        <a:xfrm>
          <a:off x="4488180" y="8655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19050</xdr:rowOff>
    </xdr:from>
    <xdr:to xmlns:xdr="http://schemas.openxmlformats.org/drawingml/2006/spreadsheetDrawing">
      <xdr:col>24</xdr:col>
      <xdr:colOff>114300</xdr:colOff>
      <xdr:row>53</xdr:row>
      <xdr:rowOff>19050</xdr:rowOff>
    </xdr:to>
    <xdr:cxnSp macro="">
      <xdr:nvCxnSpPr>
        <xdr:cNvPr id="189" name="直線コネクタ 188"/>
        <xdr:cNvCxnSpPr/>
      </xdr:nvCxnSpPr>
      <xdr:spPr>
        <a:xfrm>
          <a:off x="4328160" y="89039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182245</xdr:colOff>
      <xdr:row>53</xdr:row>
      <xdr:rowOff>31750</xdr:rowOff>
    </xdr:from>
    <xdr:to xmlns:xdr="http://schemas.openxmlformats.org/drawingml/2006/spreadsheetDrawing">
      <xdr:col>24</xdr:col>
      <xdr:colOff>25400</xdr:colOff>
      <xdr:row>53</xdr:row>
      <xdr:rowOff>57150</xdr:rowOff>
    </xdr:to>
    <xdr:cxnSp macro="">
      <xdr:nvCxnSpPr>
        <xdr:cNvPr id="190" name="直線コネクタ 189"/>
        <xdr:cNvCxnSpPr/>
      </xdr:nvCxnSpPr>
      <xdr:spPr>
        <a:xfrm>
          <a:off x="3644900" y="8916670"/>
          <a:ext cx="7543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3810</xdr:rowOff>
    </xdr:from>
    <xdr:ext cx="762000" cy="259080"/>
    <xdr:sp macro="" textlink="">
      <xdr:nvSpPr>
        <xdr:cNvPr id="191" name="扶助費平均値テキスト"/>
        <xdr:cNvSpPr txBox="1"/>
      </xdr:nvSpPr>
      <xdr:spPr>
        <a:xfrm>
          <a:off x="4488180" y="9559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31750</xdr:rowOff>
    </xdr:from>
    <xdr:to xmlns:xdr="http://schemas.openxmlformats.org/drawingml/2006/spreadsheetDrawing">
      <xdr:col>24</xdr:col>
      <xdr:colOff>76200</xdr:colOff>
      <xdr:row>57</xdr:row>
      <xdr:rowOff>133350</xdr:rowOff>
    </xdr:to>
    <xdr:sp macro="" textlink="">
      <xdr:nvSpPr>
        <xdr:cNvPr id="192" name="フローチャート: 判断 191"/>
        <xdr:cNvSpPr/>
      </xdr:nvSpPr>
      <xdr:spPr>
        <a:xfrm>
          <a:off x="4366260" y="95872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31750</xdr:rowOff>
    </xdr:from>
    <xdr:to xmlns:xdr="http://schemas.openxmlformats.org/drawingml/2006/spreadsheetDrawing">
      <xdr:col>19</xdr:col>
      <xdr:colOff>182245</xdr:colOff>
      <xdr:row>53</xdr:row>
      <xdr:rowOff>82550</xdr:rowOff>
    </xdr:to>
    <xdr:cxnSp macro="">
      <xdr:nvCxnSpPr>
        <xdr:cNvPr id="193" name="直線コネクタ 192"/>
        <xdr:cNvCxnSpPr/>
      </xdr:nvCxnSpPr>
      <xdr:spPr>
        <a:xfrm flipV="1">
          <a:off x="2832100" y="8916670"/>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140335</xdr:rowOff>
    </xdr:from>
    <xdr:to xmlns:xdr="http://schemas.openxmlformats.org/drawingml/2006/spreadsheetDrawing">
      <xdr:col>20</xdr:col>
      <xdr:colOff>38100</xdr:colOff>
      <xdr:row>57</xdr:row>
      <xdr:rowOff>69850</xdr:rowOff>
    </xdr:to>
    <xdr:sp macro="" textlink="">
      <xdr:nvSpPr>
        <xdr:cNvPr id="194" name="フローチャート: 判断 193"/>
        <xdr:cNvSpPr/>
      </xdr:nvSpPr>
      <xdr:spPr>
        <a:xfrm>
          <a:off x="3599180" y="9528175"/>
          <a:ext cx="838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54610</xdr:rowOff>
    </xdr:from>
    <xdr:ext cx="736600" cy="258445"/>
    <xdr:sp macro="" textlink="">
      <xdr:nvSpPr>
        <xdr:cNvPr id="195" name="テキスト ボックス 194"/>
        <xdr:cNvSpPr txBox="1"/>
      </xdr:nvSpPr>
      <xdr:spPr>
        <a:xfrm>
          <a:off x="3286760" y="9610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82550</xdr:rowOff>
    </xdr:from>
    <xdr:to xmlns:xdr="http://schemas.openxmlformats.org/drawingml/2006/spreadsheetDrawing">
      <xdr:col>15</xdr:col>
      <xdr:colOff>98425</xdr:colOff>
      <xdr:row>54</xdr:row>
      <xdr:rowOff>25400</xdr:rowOff>
    </xdr:to>
    <xdr:cxnSp macro="">
      <xdr:nvCxnSpPr>
        <xdr:cNvPr id="196" name="直線コネクタ 195"/>
        <xdr:cNvCxnSpPr/>
      </xdr:nvCxnSpPr>
      <xdr:spPr>
        <a:xfrm flipV="1">
          <a:off x="2014220" y="8967470"/>
          <a:ext cx="81788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197" name="フローチャート: 判断 196"/>
        <xdr:cNvSpPr/>
      </xdr:nvSpPr>
      <xdr:spPr>
        <a:xfrm>
          <a:off x="27813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105410</xdr:rowOff>
    </xdr:from>
    <xdr:ext cx="761365" cy="258445"/>
    <xdr:sp macro="" textlink="">
      <xdr:nvSpPr>
        <xdr:cNvPr id="198" name="テキスト ボックス 197"/>
        <xdr:cNvSpPr txBox="1"/>
      </xdr:nvSpPr>
      <xdr:spPr>
        <a:xfrm>
          <a:off x="2486660" y="9660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25400</xdr:rowOff>
    </xdr:from>
    <xdr:to xmlns:xdr="http://schemas.openxmlformats.org/drawingml/2006/spreadsheetDrawing">
      <xdr:col>11</xdr:col>
      <xdr:colOff>9525</xdr:colOff>
      <xdr:row>54</xdr:row>
      <xdr:rowOff>50800</xdr:rowOff>
    </xdr:to>
    <xdr:cxnSp macro="">
      <xdr:nvCxnSpPr>
        <xdr:cNvPr id="199" name="直線コネクタ 198"/>
        <xdr:cNvCxnSpPr/>
      </xdr:nvCxnSpPr>
      <xdr:spPr>
        <a:xfrm flipV="1">
          <a:off x="1214120" y="9077960"/>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120650</xdr:rowOff>
    </xdr:from>
    <xdr:to xmlns:xdr="http://schemas.openxmlformats.org/drawingml/2006/spreadsheetDrawing">
      <xdr:col>11</xdr:col>
      <xdr:colOff>60325</xdr:colOff>
      <xdr:row>58</xdr:row>
      <xdr:rowOff>50800</xdr:rowOff>
    </xdr:to>
    <xdr:sp macro="" textlink="">
      <xdr:nvSpPr>
        <xdr:cNvPr id="200" name="フローチャート: 判断 199"/>
        <xdr:cNvSpPr/>
      </xdr:nvSpPr>
      <xdr:spPr>
        <a:xfrm>
          <a:off x="1981200" y="96761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35560</xdr:rowOff>
    </xdr:from>
    <xdr:ext cx="761365" cy="258445"/>
    <xdr:sp macro="" textlink="">
      <xdr:nvSpPr>
        <xdr:cNvPr id="201" name="テキスト ボックス 200"/>
        <xdr:cNvSpPr txBox="1"/>
      </xdr:nvSpPr>
      <xdr:spPr>
        <a:xfrm>
          <a:off x="1668780" y="9758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44450</xdr:rowOff>
    </xdr:from>
    <xdr:to xmlns:xdr="http://schemas.openxmlformats.org/drawingml/2006/spreadsheetDrawing">
      <xdr:col>6</xdr:col>
      <xdr:colOff>171450</xdr:colOff>
      <xdr:row>57</xdr:row>
      <xdr:rowOff>146050</xdr:rowOff>
    </xdr:to>
    <xdr:sp macro="" textlink="">
      <xdr:nvSpPr>
        <xdr:cNvPr id="202" name="フローチャート: 判断 201"/>
        <xdr:cNvSpPr/>
      </xdr:nvSpPr>
      <xdr:spPr>
        <a:xfrm>
          <a:off x="116332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130810</xdr:rowOff>
    </xdr:from>
    <xdr:ext cx="761365" cy="259080"/>
    <xdr:sp macro="" textlink="">
      <xdr:nvSpPr>
        <xdr:cNvPr id="203" name="テキスト ボックス 202"/>
        <xdr:cNvSpPr txBox="1"/>
      </xdr:nvSpPr>
      <xdr:spPr>
        <a:xfrm>
          <a:off x="868680" y="9686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8445"/>
    <xdr:sp macro="" textlink="">
      <xdr:nvSpPr>
        <xdr:cNvPr id="204" name="テキスト ボックス 203"/>
        <xdr:cNvSpPr txBox="1"/>
      </xdr:nvSpPr>
      <xdr:spPr>
        <a:xfrm>
          <a:off x="42011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8445"/>
    <xdr:sp macro="" textlink="">
      <xdr:nvSpPr>
        <xdr:cNvPr id="205" name="テキスト ボックス 204"/>
        <xdr:cNvSpPr txBox="1"/>
      </xdr:nvSpPr>
      <xdr:spPr>
        <a:xfrm>
          <a:off x="34518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8445"/>
    <xdr:sp macro="" textlink="">
      <xdr:nvSpPr>
        <xdr:cNvPr id="206" name="テキスト ボックス 205"/>
        <xdr:cNvSpPr txBox="1"/>
      </xdr:nvSpPr>
      <xdr:spPr>
        <a:xfrm>
          <a:off x="263398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182245</xdr:colOff>
      <xdr:row>64</xdr:row>
      <xdr:rowOff>10160</xdr:rowOff>
    </xdr:from>
    <xdr:ext cx="762000" cy="258445"/>
    <xdr:sp macro="" textlink="">
      <xdr:nvSpPr>
        <xdr:cNvPr id="207" name="テキスト ボックス 206"/>
        <xdr:cNvSpPr txBox="1"/>
      </xdr:nvSpPr>
      <xdr:spPr>
        <a:xfrm>
          <a:off x="182245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8445"/>
    <xdr:sp macro="" textlink="">
      <xdr:nvSpPr>
        <xdr:cNvPr id="208" name="テキスト ボックス 207"/>
        <xdr:cNvSpPr txBox="1"/>
      </xdr:nvSpPr>
      <xdr:spPr>
        <a:xfrm>
          <a:off x="10160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6350</xdr:rowOff>
    </xdr:from>
    <xdr:to xmlns:xdr="http://schemas.openxmlformats.org/drawingml/2006/spreadsheetDrawing">
      <xdr:col>24</xdr:col>
      <xdr:colOff>76200</xdr:colOff>
      <xdr:row>53</xdr:row>
      <xdr:rowOff>107950</xdr:rowOff>
    </xdr:to>
    <xdr:sp macro="" textlink="">
      <xdr:nvSpPr>
        <xdr:cNvPr id="209" name="楕円 208"/>
        <xdr:cNvSpPr/>
      </xdr:nvSpPr>
      <xdr:spPr>
        <a:xfrm>
          <a:off x="4366260" y="88912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86360</xdr:rowOff>
    </xdr:from>
    <xdr:ext cx="762000" cy="257810"/>
    <xdr:sp macro="" textlink="">
      <xdr:nvSpPr>
        <xdr:cNvPr id="210" name="扶助費該当値テキスト"/>
        <xdr:cNvSpPr txBox="1"/>
      </xdr:nvSpPr>
      <xdr:spPr>
        <a:xfrm>
          <a:off x="4488180" y="8803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52</xdr:row>
      <xdr:rowOff>152400</xdr:rowOff>
    </xdr:from>
    <xdr:to xmlns:xdr="http://schemas.openxmlformats.org/drawingml/2006/spreadsheetDrawing">
      <xdr:col>20</xdr:col>
      <xdr:colOff>38100</xdr:colOff>
      <xdr:row>53</xdr:row>
      <xdr:rowOff>82550</xdr:rowOff>
    </xdr:to>
    <xdr:sp macro="" textlink="">
      <xdr:nvSpPr>
        <xdr:cNvPr id="211" name="楕円 210"/>
        <xdr:cNvSpPr/>
      </xdr:nvSpPr>
      <xdr:spPr>
        <a:xfrm>
          <a:off x="3599180" y="88696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92710</xdr:rowOff>
    </xdr:from>
    <xdr:ext cx="736600" cy="258445"/>
    <xdr:sp macro="" textlink="">
      <xdr:nvSpPr>
        <xdr:cNvPr id="212" name="テキスト ボックス 211"/>
        <xdr:cNvSpPr txBox="1"/>
      </xdr:nvSpPr>
      <xdr:spPr>
        <a:xfrm>
          <a:off x="3286760" y="8642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31750</xdr:rowOff>
    </xdr:from>
    <xdr:to xmlns:xdr="http://schemas.openxmlformats.org/drawingml/2006/spreadsheetDrawing">
      <xdr:col>15</xdr:col>
      <xdr:colOff>149225</xdr:colOff>
      <xdr:row>53</xdr:row>
      <xdr:rowOff>133350</xdr:rowOff>
    </xdr:to>
    <xdr:sp macro="" textlink="">
      <xdr:nvSpPr>
        <xdr:cNvPr id="213" name="楕円 212"/>
        <xdr:cNvSpPr/>
      </xdr:nvSpPr>
      <xdr:spPr>
        <a:xfrm>
          <a:off x="2781300" y="89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143510</xdr:rowOff>
    </xdr:from>
    <xdr:ext cx="761365" cy="258445"/>
    <xdr:sp macro="" textlink="">
      <xdr:nvSpPr>
        <xdr:cNvPr id="214" name="テキスト ボックス 213"/>
        <xdr:cNvSpPr txBox="1"/>
      </xdr:nvSpPr>
      <xdr:spPr>
        <a:xfrm>
          <a:off x="2486660" y="86931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146050</xdr:rowOff>
    </xdr:from>
    <xdr:to xmlns:xdr="http://schemas.openxmlformats.org/drawingml/2006/spreadsheetDrawing">
      <xdr:col>11</xdr:col>
      <xdr:colOff>60325</xdr:colOff>
      <xdr:row>54</xdr:row>
      <xdr:rowOff>76200</xdr:rowOff>
    </xdr:to>
    <xdr:sp macro="" textlink="">
      <xdr:nvSpPr>
        <xdr:cNvPr id="215" name="楕円 214"/>
        <xdr:cNvSpPr/>
      </xdr:nvSpPr>
      <xdr:spPr>
        <a:xfrm>
          <a:off x="1981200" y="90309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86360</xdr:rowOff>
    </xdr:from>
    <xdr:ext cx="761365" cy="257810"/>
    <xdr:sp macro="" textlink="">
      <xdr:nvSpPr>
        <xdr:cNvPr id="216" name="テキスト ボックス 215"/>
        <xdr:cNvSpPr txBox="1"/>
      </xdr:nvSpPr>
      <xdr:spPr>
        <a:xfrm>
          <a:off x="1668780" y="88036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0</xdr:rowOff>
    </xdr:from>
    <xdr:to xmlns:xdr="http://schemas.openxmlformats.org/drawingml/2006/spreadsheetDrawing">
      <xdr:col>6</xdr:col>
      <xdr:colOff>171450</xdr:colOff>
      <xdr:row>54</xdr:row>
      <xdr:rowOff>101600</xdr:rowOff>
    </xdr:to>
    <xdr:sp macro="" textlink="">
      <xdr:nvSpPr>
        <xdr:cNvPr id="217" name="楕円 216"/>
        <xdr:cNvSpPr/>
      </xdr:nvSpPr>
      <xdr:spPr>
        <a:xfrm>
          <a:off x="116332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111760</xdr:rowOff>
    </xdr:from>
    <xdr:ext cx="761365" cy="259080"/>
    <xdr:sp macro="" textlink="">
      <xdr:nvSpPr>
        <xdr:cNvPr id="218" name="テキスト ボックス 217"/>
        <xdr:cNvSpPr txBox="1"/>
      </xdr:nvSpPr>
      <xdr:spPr>
        <a:xfrm>
          <a:off x="868680" y="8829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1343640" y="79489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557020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557020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7117060" y="80124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7117060" y="81991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1858772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1858772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1343640" y="85090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5855315" y="85090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5915640" y="85090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5953740" y="88188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その他の主なものは、介護保険特別会計、国民健康保険特別会計、後期高齢者医療特別会計への繰出金であり、令和４年度は、類似団体との比較においては</a:t>
          </a:r>
          <a:r>
            <a:rPr kumimoji="1" lang="en-US" altLang="ja-JP" sz="1300">
              <a:latin typeface="ＭＳ Ｐゴシック"/>
              <a:ea typeface="ＭＳ Ｐゴシック"/>
            </a:rPr>
            <a:t>1.7</a:t>
          </a:r>
          <a:r>
            <a:rPr kumimoji="1" lang="ja-JP" altLang="en-US" sz="1300">
              <a:latin typeface="ＭＳ Ｐゴシック"/>
              <a:ea typeface="ＭＳ Ｐゴシック"/>
            </a:rPr>
            <a:t>ポイント低くなっている。</a:t>
          </a:r>
        </a:p>
        <a:p>
          <a:r>
            <a:rPr kumimoji="1" lang="ja-JP" altLang="en-US" sz="1300">
              <a:latin typeface="ＭＳ Ｐゴシック"/>
              <a:ea typeface="ＭＳ Ｐゴシック"/>
            </a:rPr>
            <a:t>　今後は高齢化の進展に伴う保険給付費の増加などが見込まれることから、法定基準外の繰出金の抑制に努める。</a:t>
          </a:r>
        </a:p>
      </xdr:txBody>
    </xdr:sp>
    <xdr:clientData/>
  </xdr:twoCellAnchor>
  <xdr:oneCellAnchor>
    <xdr:from xmlns:xdr="http://schemas.openxmlformats.org/drawingml/2006/spreadsheetDrawing">
      <xdr:col>62</xdr:col>
      <xdr:colOff>6350</xdr:colOff>
      <xdr:row>49</xdr:row>
      <xdr:rowOff>107950</xdr:rowOff>
    </xdr:from>
    <xdr:ext cx="298450" cy="224790"/>
    <xdr:sp macro="" textlink="">
      <xdr:nvSpPr>
        <xdr:cNvPr id="230" name="テキスト ボックス 229"/>
        <xdr:cNvSpPr txBox="1"/>
      </xdr:nvSpPr>
      <xdr:spPr>
        <a:xfrm>
          <a:off x="11305540" y="83223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1343640" y="107416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32" name="テキスト ボックス 231"/>
        <xdr:cNvSpPr txBox="1"/>
      </xdr:nvSpPr>
      <xdr:spPr>
        <a:xfrm>
          <a:off x="1088898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1343640" y="103720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4" name="テキスト ボックス 233"/>
        <xdr:cNvSpPr txBox="1"/>
      </xdr:nvSpPr>
      <xdr:spPr>
        <a:xfrm>
          <a:off x="10888980" y="102298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1343640" y="99987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6" name="テキスト ボックス 235"/>
        <xdr:cNvSpPr txBox="1"/>
      </xdr:nvSpPr>
      <xdr:spPr>
        <a:xfrm>
          <a:off x="10888980" y="98602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1343640" y="962533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9080"/>
    <xdr:sp macro="" textlink="">
      <xdr:nvSpPr>
        <xdr:cNvPr id="238" name="テキスト ボックス 237"/>
        <xdr:cNvSpPr txBox="1"/>
      </xdr:nvSpPr>
      <xdr:spPr>
        <a:xfrm>
          <a:off x="10888980" y="94869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1343640" y="92519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0" name="テキスト ボックス 239"/>
        <xdr:cNvSpPr txBox="1"/>
      </xdr:nvSpPr>
      <xdr:spPr>
        <a:xfrm>
          <a:off x="10888980" y="91135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1343640" y="88823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2" name="テキスト ボックス 241"/>
        <xdr:cNvSpPr txBox="1"/>
      </xdr:nvSpPr>
      <xdr:spPr>
        <a:xfrm>
          <a:off x="10888980" y="8740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43640" y="85090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9080"/>
    <xdr:sp macro="" textlink="">
      <xdr:nvSpPr>
        <xdr:cNvPr id="244" name="テキスト ボックス 243"/>
        <xdr:cNvSpPr txBox="1"/>
      </xdr:nvSpPr>
      <xdr:spPr>
        <a:xfrm>
          <a:off x="1088898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43640" y="85090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0</xdr:rowOff>
    </xdr:to>
    <xdr:cxnSp macro="">
      <xdr:nvCxnSpPr>
        <xdr:cNvPr id="246" name="直線コネクタ 245"/>
        <xdr:cNvCxnSpPr/>
      </xdr:nvCxnSpPr>
      <xdr:spPr>
        <a:xfrm flipV="1">
          <a:off x="15052040" y="895477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61</xdr:row>
      <xdr:rowOff>143510</xdr:rowOff>
    </xdr:from>
    <xdr:ext cx="762000" cy="258445"/>
    <xdr:sp macro="" textlink="">
      <xdr:nvSpPr>
        <xdr:cNvPr id="247" name="その他最小値テキスト"/>
        <xdr:cNvSpPr txBox="1"/>
      </xdr:nvSpPr>
      <xdr:spPr>
        <a:xfrm>
          <a:off x="15126335" y="10369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0</xdr:rowOff>
    </xdr:from>
    <xdr:to xmlns:xdr="http://schemas.openxmlformats.org/drawingml/2006/spreadsheetDrawing">
      <xdr:col>82</xdr:col>
      <xdr:colOff>182245</xdr:colOff>
      <xdr:row>62</xdr:row>
      <xdr:rowOff>0</xdr:rowOff>
    </xdr:to>
    <xdr:cxnSp macro="">
      <xdr:nvCxnSpPr>
        <xdr:cNvPr id="248" name="直線コネクタ 247"/>
        <xdr:cNvCxnSpPr/>
      </xdr:nvCxnSpPr>
      <xdr:spPr>
        <a:xfrm>
          <a:off x="14963140" y="1039368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51</xdr:row>
      <xdr:rowOff>156210</xdr:rowOff>
    </xdr:from>
    <xdr:ext cx="762000" cy="259080"/>
    <xdr:sp macro="" textlink="">
      <xdr:nvSpPr>
        <xdr:cNvPr id="249" name="その他最大値テキスト"/>
        <xdr:cNvSpPr txBox="1"/>
      </xdr:nvSpPr>
      <xdr:spPr>
        <a:xfrm>
          <a:off x="15126335" y="870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182245</xdr:colOff>
      <xdr:row>53</xdr:row>
      <xdr:rowOff>69850</xdr:rowOff>
    </xdr:to>
    <xdr:cxnSp macro="">
      <xdr:nvCxnSpPr>
        <xdr:cNvPr id="250" name="直線コネクタ 249"/>
        <xdr:cNvCxnSpPr/>
      </xdr:nvCxnSpPr>
      <xdr:spPr>
        <a:xfrm>
          <a:off x="14963140" y="895477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31750</xdr:rowOff>
    </xdr:from>
    <xdr:to xmlns:xdr="http://schemas.openxmlformats.org/drawingml/2006/spreadsheetDrawing">
      <xdr:col>82</xdr:col>
      <xdr:colOff>107950</xdr:colOff>
      <xdr:row>57</xdr:row>
      <xdr:rowOff>82550</xdr:rowOff>
    </xdr:to>
    <xdr:cxnSp macro="">
      <xdr:nvCxnSpPr>
        <xdr:cNvPr id="251" name="直線コネクタ 250"/>
        <xdr:cNvCxnSpPr/>
      </xdr:nvCxnSpPr>
      <xdr:spPr>
        <a:xfrm flipV="1">
          <a:off x="14284960" y="9587230"/>
          <a:ext cx="7670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57</xdr:row>
      <xdr:rowOff>167640</xdr:rowOff>
    </xdr:from>
    <xdr:ext cx="762000" cy="259080"/>
    <xdr:sp macro="" textlink="">
      <xdr:nvSpPr>
        <xdr:cNvPr id="252" name="その他平均値テキスト"/>
        <xdr:cNvSpPr txBox="1"/>
      </xdr:nvSpPr>
      <xdr:spPr>
        <a:xfrm>
          <a:off x="15126335" y="9723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25400</xdr:rowOff>
    </xdr:from>
    <xdr:to xmlns:xdr="http://schemas.openxmlformats.org/drawingml/2006/spreadsheetDrawing">
      <xdr:col>82</xdr:col>
      <xdr:colOff>158750</xdr:colOff>
      <xdr:row>58</xdr:row>
      <xdr:rowOff>127000</xdr:rowOff>
    </xdr:to>
    <xdr:sp macro="" textlink="">
      <xdr:nvSpPr>
        <xdr:cNvPr id="253" name="フローチャート: 判断 252"/>
        <xdr:cNvSpPr/>
      </xdr:nvSpPr>
      <xdr:spPr>
        <a:xfrm>
          <a:off x="1500124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82550</xdr:rowOff>
    </xdr:from>
    <xdr:to xmlns:xdr="http://schemas.openxmlformats.org/drawingml/2006/spreadsheetDrawing">
      <xdr:col>78</xdr:col>
      <xdr:colOff>69850</xdr:colOff>
      <xdr:row>57</xdr:row>
      <xdr:rowOff>146050</xdr:rowOff>
    </xdr:to>
    <xdr:cxnSp macro="">
      <xdr:nvCxnSpPr>
        <xdr:cNvPr id="254" name="直線コネクタ 253"/>
        <xdr:cNvCxnSpPr/>
      </xdr:nvCxnSpPr>
      <xdr:spPr>
        <a:xfrm flipV="1">
          <a:off x="13484860" y="9638030"/>
          <a:ext cx="8001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133350</xdr:rowOff>
    </xdr:from>
    <xdr:to xmlns:xdr="http://schemas.openxmlformats.org/drawingml/2006/spreadsheetDrawing">
      <xdr:col>78</xdr:col>
      <xdr:colOff>120650</xdr:colOff>
      <xdr:row>58</xdr:row>
      <xdr:rowOff>63500</xdr:rowOff>
    </xdr:to>
    <xdr:sp macro="" textlink="">
      <xdr:nvSpPr>
        <xdr:cNvPr id="255" name="フローチャート: 判断 254"/>
        <xdr:cNvSpPr/>
      </xdr:nvSpPr>
      <xdr:spPr>
        <a:xfrm>
          <a:off x="14234160" y="9688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48260</xdr:rowOff>
    </xdr:from>
    <xdr:ext cx="735965" cy="258445"/>
    <xdr:sp macro="" textlink="">
      <xdr:nvSpPr>
        <xdr:cNvPr id="256" name="テキスト ボックス 255"/>
        <xdr:cNvSpPr txBox="1"/>
      </xdr:nvSpPr>
      <xdr:spPr>
        <a:xfrm>
          <a:off x="13939520" y="97713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44450</xdr:rowOff>
    </xdr:from>
    <xdr:to xmlns:xdr="http://schemas.openxmlformats.org/drawingml/2006/spreadsheetDrawing">
      <xdr:col>73</xdr:col>
      <xdr:colOff>180975</xdr:colOff>
      <xdr:row>57</xdr:row>
      <xdr:rowOff>146050</xdr:rowOff>
    </xdr:to>
    <xdr:cxnSp macro="">
      <xdr:nvCxnSpPr>
        <xdr:cNvPr id="257" name="直線コネクタ 256"/>
        <xdr:cNvCxnSpPr/>
      </xdr:nvCxnSpPr>
      <xdr:spPr>
        <a:xfrm>
          <a:off x="12666980" y="9599930"/>
          <a:ext cx="81788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25400</xdr:rowOff>
    </xdr:from>
    <xdr:to xmlns:xdr="http://schemas.openxmlformats.org/drawingml/2006/spreadsheetDrawing">
      <xdr:col>74</xdr:col>
      <xdr:colOff>31750</xdr:colOff>
      <xdr:row>58</xdr:row>
      <xdr:rowOff>127000</xdr:rowOff>
    </xdr:to>
    <xdr:sp macro="" textlink="">
      <xdr:nvSpPr>
        <xdr:cNvPr id="258" name="フローチャート: 判断 257"/>
        <xdr:cNvSpPr/>
      </xdr:nvSpPr>
      <xdr:spPr>
        <a:xfrm>
          <a:off x="13434060" y="97485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111760</xdr:rowOff>
    </xdr:from>
    <xdr:ext cx="762000" cy="259080"/>
    <xdr:sp macro="" textlink="">
      <xdr:nvSpPr>
        <xdr:cNvPr id="259" name="テキスト ボックス 258"/>
        <xdr:cNvSpPr txBox="1"/>
      </xdr:nvSpPr>
      <xdr:spPr>
        <a:xfrm>
          <a:off x="13121640" y="983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44450</xdr:rowOff>
    </xdr:from>
    <xdr:to xmlns:xdr="http://schemas.openxmlformats.org/drawingml/2006/spreadsheetDrawing">
      <xdr:col>69</xdr:col>
      <xdr:colOff>92075</xdr:colOff>
      <xdr:row>57</xdr:row>
      <xdr:rowOff>57150</xdr:rowOff>
    </xdr:to>
    <xdr:cxnSp macro="">
      <xdr:nvCxnSpPr>
        <xdr:cNvPr id="260" name="直線コネクタ 259"/>
        <xdr:cNvCxnSpPr/>
      </xdr:nvCxnSpPr>
      <xdr:spPr>
        <a:xfrm flipV="1">
          <a:off x="11849100" y="9599930"/>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25400</xdr:rowOff>
    </xdr:from>
    <xdr:to xmlns:xdr="http://schemas.openxmlformats.org/drawingml/2006/spreadsheetDrawing">
      <xdr:col>69</xdr:col>
      <xdr:colOff>142875</xdr:colOff>
      <xdr:row>58</xdr:row>
      <xdr:rowOff>127000</xdr:rowOff>
    </xdr:to>
    <xdr:sp macro="" textlink="">
      <xdr:nvSpPr>
        <xdr:cNvPr id="261" name="フローチャート: 判断 260"/>
        <xdr:cNvSpPr/>
      </xdr:nvSpPr>
      <xdr:spPr>
        <a:xfrm>
          <a:off x="1261618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111760</xdr:rowOff>
    </xdr:from>
    <xdr:ext cx="762000" cy="259080"/>
    <xdr:sp macro="" textlink="">
      <xdr:nvSpPr>
        <xdr:cNvPr id="262" name="テキスト ボックス 261"/>
        <xdr:cNvSpPr txBox="1"/>
      </xdr:nvSpPr>
      <xdr:spPr>
        <a:xfrm>
          <a:off x="12321540" y="983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38100</xdr:rowOff>
    </xdr:from>
    <xdr:to xmlns:xdr="http://schemas.openxmlformats.org/drawingml/2006/spreadsheetDrawing">
      <xdr:col>65</xdr:col>
      <xdr:colOff>53975</xdr:colOff>
      <xdr:row>58</xdr:row>
      <xdr:rowOff>140335</xdr:rowOff>
    </xdr:to>
    <xdr:sp macro="" textlink="">
      <xdr:nvSpPr>
        <xdr:cNvPr id="263" name="フローチャート: 判断 262"/>
        <xdr:cNvSpPr/>
      </xdr:nvSpPr>
      <xdr:spPr>
        <a:xfrm>
          <a:off x="11816080" y="9761220"/>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124460</xdr:rowOff>
    </xdr:from>
    <xdr:ext cx="762000" cy="258445"/>
    <xdr:sp macro="" textlink="">
      <xdr:nvSpPr>
        <xdr:cNvPr id="264" name="テキスト ボックス 263"/>
        <xdr:cNvSpPr txBox="1"/>
      </xdr:nvSpPr>
      <xdr:spPr>
        <a:xfrm>
          <a:off x="11503660" y="9847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8445"/>
    <xdr:sp macro="" textlink="">
      <xdr:nvSpPr>
        <xdr:cNvPr id="265" name="テキスト ボックス 264"/>
        <xdr:cNvSpPr txBox="1"/>
      </xdr:nvSpPr>
      <xdr:spPr>
        <a:xfrm>
          <a:off x="148539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8445"/>
    <xdr:sp macro="" textlink="">
      <xdr:nvSpPr>
        <xdr:cNvPr id="266" name="テキスト ボックス 265"/>
        <xdr:cNvSpPr txBox="1"/>
      </xdr:nvSpPr>
      <xdr:spPr>
        <a:xfrm>
          <a:off x="14086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8445"/>
    <xdr:sp macro="" textlink="">
      <xdr:nvSpPr>
        <xdr:cNvPr id="267" name="テキスト ボックス 266"/>
        <xdr:cNvSpPr txBox="1"/>
      </xdr:nvSpPr>
      <xdr:spPr>
        <a:xfrm>
          <a:off x="132867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8445"/>
    <xdr:sp macro="" textlink="">
      <xdr:nvSpPr>
        <xdr:cNvPr id="268" name="テキスト ボックス 267"/>
        <xdr:cNvSpPr txBox="1"/>
      </xdr:nvSpPr>
      <xdr:spPr>
        <a:xfrm>
          <a:off x="124688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64</xdr:row>
      <xdr:rowOff>10160</xdr:rowOff>
    </xdr:from>
    <xdr:ext cx="762000" cy="258445"/>
    <xdr:sp macro="" textlink="">
      <xdr:nvSpPr>
        <xdr:cNvPr id="269" name="テキスト ボックス 268"/>
        <xdr:cNvSpPr txBox="1"/>
      </xdr:nvSpPr>
      <xdr:spPr>
        <a:xfrm>
          <a:off x="116636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152400</xdr:rowOff>
    </xdr:from>
    <xdr:to xmlns:xdr="http://schemas.openxmlformats.org/drawingml/2006/spreadsheetDrawing">
      <xdr:col>82</xdr:col>
      <xdr:colOff>158750</xdr:colOff>
      <xdr:row>57</xdr:row>
      <xdr:rowOff>82550</xdr:rowOff>
    </xdr:to>
    <xdr:sp macro="" textlink="">
      <xdr:nvSpPr>
        <xdr:cNvPr id="270" name="楕円 269"/>
        <xdr:cNvSpPr/>
      </xdr:nvSpPr>
      <xdr:spPr>
        <a:xfrm>
          <a:off x="15001240" y="9540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55</xdr:row>
      <xdr:rowOff>167640</xdr:rowOff>
    </xdr:from>
    <xdr:ext cx="762000" cy="259080"/>
    <xdr:sp macro="" textlink="">
      <xdr:nvSpPr>
        <xdr:cNvPr id="271" name="その他該当値テキスト"/>
        <xdr:cNvSpPr txBox="1"/>
      </xdr:nvSpPr>
      <xdr:spPr>
        <a:xfrm>
          <a:off x="15126335" y="938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31750</xdr:rowOff>
    </xdr:from>
    <xdr:to xmlns:xdr="http://schemas.openxmlformats.org/drawingml/2006/spreadsheetDrawing">
      <xdr:col>78</xdr:col>
      <xdr:colOff>120650</xdr:colOff>
      <xdr:row>57</xdr:row>
      <xdr:rowOff>133350</xdr:rowOff>
    </xdr:to>
    <xdr:sp macro="" textlink="">
      <xdr:nvSpPr>
        <xdr:cNvPr id="272" name="楕円 271"/>
        <xdr:cNvSpPr/>
      </xdr:nvSpPr>
      <xdr:spPr>
        <a:xfrm>
          <a:off x="1423416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143510</xdr:rowOff>
    </xdr:from>
    <xdr:ext cx="735965" cy="258445"/>
    <xdr:sp macro="" textlink="">
      <xdr:nvSpPr>
        <xdr:cNvPr id="273" name="テキスト ボックス 272"/>
        <xdr:cNvSpPr txBox="1"/>
      </xdr:nvSpPr>
      <xdr:spPr>
        <a:xfrm>
          <a:off x="13939520" y="93637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95250</xdr:rowOff>
    </xdr:from>
    <xdr:to xmlns:xdr="http://schemas.openxmlformats.org/drawingml/2006/spreadsheetDrawing">
      <xdr:col>74</xdr:col>
      <xdr:colOff>31750</xdr:colOff>
      <xdr:row>58</xdr:row>
      <xdr:rowOff>25400</xdr:rowOff>
    </xdr:to>
    <xdr:sp macro="" textlink="">
      <xdr:nvSpPr>
        <xdr:cNvPr id="274" name="楕円 273"/>
        <xdr:cNvSpPr/>
      </xdr:nvSpPr>
      <xdr:spPr>
        <a:xfrm>
          <a:off x="13434060" y="96507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35560</xdr:rowOff>
    </xdr:from>
    <xdr:ext cx="762000" cy="258445"/>
    <xdr:sp macro="" textlink="">
      <xdr:nvSpPr>
        <xdr:cNvPr id="275" name="テキスト ボックス 274"/>
        <xdr:cNvSpPr txBox="1"/>
      </xdr:nvSpPr>
      <xdr:spPr>
        <a:xfrm>
          <a:off x="13121640" y="9423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165100</xdr:rowOff>
    </xdr:from>
    <xdr:to xmlns:xdr="http://schemas.openxmlformats.org/drawingml/2006/spreadsheetDrawing">
      <xdr:col>69</xdr:col>
      <xdr:colOff>142875</xdr:colOff>
      <xdr:row>57</xdr:row>
      <xdr:rowOff>95250</xdr:rowOff>
    </xdr:to>
    <xdr:sp macro="" textlink="">
      <xdr:nvSpPr>
        <xdr:cNvPr id="276" name="楕円 275"/>
        <xdr:cNvSpPr/>
      </xdr:nvSpPr>
      <xdr:spPr>
        <a:xfrm>
          <a:off x="12616180" y="955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105410</xdr:rowOff>
    </xdr:from>
    <xdr:ext cx="762000" cy="258445"/>
    <xdr:sp macro="" textlink="">
      <xdr:nvSpPr>
        <xdr:cNvPr id="277" name="テキスト ボックス 276"/>
        <xdr:cNvSpPr txBox="1"/>
      </xdr:nvSpPr>
      <xdr:spPr>
        <a:xfrm>
          <a:off x="12321540" y="9325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6350</xdr:rowOff>
    </xdr:from>
    <xdr:to xmlns:xdr="http://schemas.openxmlformats.org/drawingml/2006/spreadsheetDrawing">
      <xdr:col>65</xdr:col>
      <xdr:colOff>53975</xdr:colOff>
      <xdr:row>57</xdr:row>
      <xdr:rowOff>107950</xdr:rowOff>
    </xdr:to>
    <xdr:sp macro="" textlink="">
      <xdr:nvSpPr>
        <xdr:cNvPr id="278" name="楕円 277"/>
        <xdr:cNvSpPr/>
      </xdr:nvSpPr>
      <xdr:spPr>
        <a:xfrm>
          <a:off x="11816080" y="95618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118110</xdr:rowOff>
    </xdr:from>
    <xdr:ext cx="762000" cy="259080"/>
    <xdr:sp macro="" textlink="">
      <xdr:nvSpPr>
        <xdr:cNvPr id="279" name="テキスト ボックス 278"/>
        <xdr:cNvSpPr txBox="1"/>
      </xdr:nvSpPr>
      <xdr:spPr>
        <a:xfrm>
          <a:off x="11503660" y="933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43640" y="45961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57020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57020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17060" y="46596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17060" y="48463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58772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58772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43640" y="51562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855315" y="51562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15640" y="51562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5953740" y="54660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補助費等に係る経常収支比率が類似団体と比較して高くなっているのは、下水道事業における企業債償還額に対する補助金が多額になっていることが要因のひとつである。</a:t>
          </a:r>
        </a:p>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年度以降、下水道整備率の向上に伴い、事業の平準化が進み、横ばいとなっている。</a:t>
          </a:r>
        </a:p>
      </xdr:txBody>
    </xdr:sp>
    <xdr:clientData/>
  </xdr:twoCellAnchor>
  <xdr:oneCellAnchor>
    <xdr:from xmlns:xdr="http://schemas.openxmlformats.org/drawingml/2006/spreadsheetDrawing">
      <xdr:col>62</xdr:col>
      <xdr:colOff>6350</xdr:colOff>
      <xdr:row>29</xdr:row>
      <xdr:rowOff>107950</xdr:rowOff>
    </xdr:from>
    <xdr:ext cx="298450" cy="224790"/>
    <xdr:sp macro="" textlink="">
      <xdr:nvSpPr>
        <xdr:cNvPr id="291" name="テキスト ボックス 290"/>
        <xdr:cNvSpPr txBox="1"/>
      </xdr:nvSpPr>
      <xdr:spPr>
        <a:xfrm>
          <a:off x="11305540" y="49695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43640" y="73888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93" name="テキスト ボックス 292"/>
        <xdr:cNvSpPr txBox="1"/>
      </xdr:nvSpPr>
      <xdr:spPr>
        <a:xfrm>
          <a:off x="1088898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1343640" y="70192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5" name="テキスト ボックス 294"/>
        <xdr:cNvSpPr txBox="1"/>
      </xdr:nvSpPr>
      <xdr:spPr>
        <a:xfrm>
          <a:off x="10888980" y="68770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1343640" y="66459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297" name="テキスト ボックス 296"/>
        <xdr:cNvSpPr txBox="1"/>
      </xdr:nvSpPr>
      <xdr:spPr>
        <a:xfrm>
          <a:off x="10888980" y="65074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1343640" y="627253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9080"/>
    <xdr:sp macro="" textlink="">
      <xdr:nvSpPr>
        <xdr:cNvPr id="299" name="テキスト ボックス 298"/>
        <xdr:cNvSpPr txBox="1"/>
      </xdr:nvSpPr>
      <xdr:spPr>
        <a:xfrm>
          <a:off x="10888980" y="61341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1343640" y="58991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301" name="テキスト ボックス 300"/>
        <xdr:cNvSpPr txBox="1"/>
      </xdr:nvSpPr>
      <xdr:spPr>
        <a:xfrm>
          <a:off x="10888980" y="57607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1343640" y="55295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3" name="テキスト ボックス 302"/>
        <xdr:cNvSpPr txBox="1"/>
      </xdr:nvSpPr>
      <xdr:spPr>
        <a:xfrm>
          <a:off x="10888980" y="53873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1343640" y="51562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9080"/>
    <xdr:sp macro="" textlink="">
      <xdr:nvSpPr>
        <xdr:cNvPr id="305" name="テキスト ボックス 304"/>
        <xdr:cNvSpPr txBox="1"/>
      </xdr:nvSpPr>
      <xdr:spPr>
        <a:xfrm>
          <a:off x="10888980" y="50177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1343640" y="51562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66040</xdr:rowOff>
    </xdr:from>
    <xdr:to xmlns:xdr="http://schemas.openxmlformats.org/drawingml/2006/spreadsheetDrawing">
      <xdr:col>82</xdr:col>
      <xdr:colOff>107950</xdr:colOff>
      <xdr:row>40</xdr:row>
      <xdr:rowOff>73660</xdr:rowOff>
    </xdr:to>
    <xdr:cxnSp macro="">
      <xdr:nvCxnSpPr>
        <xdr:cNvPr id="307" name="直線コネクタ 306"/>
        <xdr:cNvCxnSpPr/>
      </xdr:nvCxnSpPr>
      <xdr:spPr>
        <a:xfrm flipV="1">
          <a:off x="15052040" y="543052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40</xdr:row>
      <xdr:rowOff>45720</xdr:rowOff>
    </xdr:from>
    <xdr:ext cx="762000" cy="259080"/>
    <xdr:sp macro="" textlink="">
      <xdr:nvSpPr>
        <xdr:cNvPr id="308" name="補助費等最小値テキスト"/>
        <xdr:cNvSpPr txBox="1"/>
      </xdr:nvSpPr>
      <xdr:spPr>
        <a:xfrm>
          <a:off x="15126335" y="675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73660</xdr:rowOff>
    </xdr:from>
    <xdr:to xmlns:xdr="http://schemas.openxmlformats.org/drawingml/2006/spreadsheetDrawing">
      <xdr:col>82</xdr:col>
      <xdr:colOff>182245</xdr:colOff>
      <xdr:row>40</xdr:row>
      <xdr:rowOff>73660</xdr:rowOff>
    </xdr:to>
    <xdr:cxnSp macro="">
      <xdr:nvCxnSpPr>
        <xdr:cNvPr id="309" name="直線コネクタ 308"/>
        <xdr:cNvCxnSpPr/>
      </xdr:nvCxnSpPr>
      <xdr:spPr>
        <a:xfrm>
          <a:off x="14963140" y="677926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30</xdr:row>
      <xdr:rowOff>152400</xdr:rowOff>
    </xdr:from>
    <xdr:ext cx="762000" cy="259080"/>
    <xdr:sp macro="" textlink="">
      <xdr:nvSpPr>
        <xdr:cNvPr id="310" name="補助費等最大値テキスト"/>
        <xdr:cNvSpPr txBox="1"/>
      </xdr:nvSpPr>
      <xdr:spPr>
        <a:xfrm>
          <a:off x="15126335" y="518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66040</xdr:rowOff>
    </xdr:from>
    <xdr:to xmlns:xdr="http://schemas.openxmlformats.org/drawingml/2006/spreadsheetDrawing">
      <xdr:col>82</xdr:col>
      <xdr:colOff>182245</xdr:colOff>
      <xdr:row>32</xdr:row>
      <xdr:rowOff>66040</xdr:rowOff>
    </xdr:to>
    <xdr:cxnSp macro="">
      <xdr:nvCxnSpPr>
        <xdr:cNvPr id="311" name="直線コネクタ 310"/>
        <xdr:cNvCxnSpPr/>
      </xdr:nvCxnSpPr>
      <xdr:spPr>
        <a:xfrm>
          <a:off x="14963140" y="543052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100330</xdr:rowOff>
    </xdr:from>
    <xdr:to xmlns:xdr="http://schemas.openxmlformats.org/drawingml/2006/spreadsheetDrawing">
      <xdr:col>82</xdr:col>
      <xdr:colOff>107950</xdr:colOff>
      <xdr:row>35</xdr:row>
      <xdr:rowOff>100330</xdr:rowOff>
    </xdr:to>
    <xdr:cxnSp macro="">
      <xdr:nvCxnSpPr>
        <xdr:cNvPr id="312" name="直線コネクタ 311"/>
        <xdr:cNvCxnSpPr/>
      </xdr:nvCxnSpPr>
      <xdr:spPr>
        <a:xfrm>
          <a:off x="14284960" y="596773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33</xdr:row>
      <xdr:rowOff>62230</xdr:rowOff>
    </xdr:from>
    <xdr:ext cx="762000" cy="259080"/>
    <xdr:sp macro="" textlink="">
      <xdr:nvSpPr>
        <xdr:cNvPr id="313" name="補助費等平均値テキスト"/>
        <xdr:cNvSpPr txBox="1"/>
      </xdr:nvSpPr>
      <xdr:spPr>
        <a:xfrm>
          <a:off x="15126335" y="5594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45720</xdr:rowOff>
    </xdr:from>
    <xdr:to xmlns:xdr="http://schemas.openxmlformats.org/drawingml/2006/spreadsheetDrawing">
      <xdr:col>82</xdr:col>
      <xdr:colOff>158750</xdr:colOff>
      <xdr:row>34</xdr:row>
      <xdr:rowOff>147320</xdr:rowOff>
    </xdr:to>
    <xdr:sp macro="" textlink="">
      <xdr:nvSpPr>
        <xdr:cNvPr id="314" name="フローチャート: 判断 313"/>
        <xdr:cNvSpPr/>
      </xdr:nvSpPr>
      <xdr:spPr>
        <a:xfrm>
          <a:off x="15001240" y="574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62230</xdr:rowOff>
    </xdr:from>
    <xdr:to xmlns:xdr="http://schemas.openxmlformats.org/drawingml/2006/spreadsheetDrawing">
      <xdr:col>78</xdr:col>
      <xdr:colOff>69850</xdr:colOff>
      <xdr:row>35</xdr:row>
      <xdr:rowOff>100330</xdr:rowOff>
    </xdr:to>
    <xdr:cxnSp macro="">
      <xdr:nvCxnSpPr>
        <xdr:cNvPr id="315" name="直線コネクタ 314"/>
        <xdr:cNvCxnSpPr/>
      </xdr:nvCxnSpPr>
      <xdr:spPr>
        <a:xfrm>
          <a:off x="13484860" y="592963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34</xdr:row>
      <xdr:rowOff>22860</xdr:rowOff>
    </xdr:from>
    <xdr:to xmlns:xdr="http://schemas.openxmlformats.org/drawingml/2006/spreadsheetDrawing">
      <xdr:col>78</xdr:col>
      <xdr:colOff>120650</xdr:colOff>
      <xdr:row>34</xdr:row>
      <xdr:rowOff>124460</xdr:rowOff>
    </xdr:to>
    <xdr:sp macro="" textlink="">
      <xdr:nvSpPr>
        <xdr:cNvPr id="316" name="フローチャート: 判断 315"/>
        <xdr:cNvSpPr/>
      </xdr:nvSpPr>
      <xdr:spPr>
        <a:xfrm>
          <a:off x="1423416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134620</xdr:rowOff>
    </xdr:from>
    <xdr:ext cx="735965" cy="259080"/>
    <xdr:sp macro="" textlink="">
      <xdr:nvSpPr>
        <xdr:cNvPr id="317" name="テキスト ボックス 316"/>
        <xdr:cNvSpPr txBox="1"/>
      </xdr:nvSpPr>
      <xdr:spPr>
        <a:xfrm>
          <a:off x="13939520" y="54991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62230</xdr:rowOff>
    </xdr:from>
    <xdr:to xmlns:xdr="http://schemas.openxmlformats.org/drawingml/2006/spreadsheetDrawing">
      <xdr:col>73</xdr:col>
      <xdr:colOff>180975</xdr:colOff>
      <xdr:row>35</xdr:row>
      <xdr:rowOff>92710</xdr:rowOff>
    </xdr:to>
    <xdr:cxnSp macro="">
      <xdr:nvCxnSpPr>
        <xdr:cNvPr id="318" name="直線コネクタ 317"/>
        <xdr:cNvCxnSpPr/>
      </xdr:nvCxnSpPr>
      <xdr:spPr>
        <a:xfrm flipV="1">
          <a:off x="12666980" y="5929630"/>
          <a:ext cx="8178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53340</xdr:rowOff>
    </xdr:from>
    <xdr:to xmlns:xdr="http://schemas.openxmlformats.org/drawingml/2006/spreadsheetDrawing">
      <xdr:col>74</xdr:col>
      <xdr:colOff>31750</xdr:colOff>
      <xdr:row>34</xdr:row>
      <xdr:rowOff>154940</xdr:rowOff>
    </xdr:to>
    <xdr:sp macro="" textlink="">
      <xdr:nvSpPr>
        <xdr:cNvPr id="319" name="フローチャート: 判断 318"/>
        <xdr:cNvSpPr/>
      </xdr:nvSpPr>
      <xdr:spPr>
        <a:xfrm>
          <a:off x="13434060" y="57531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165100</xdr:rowOff>
    </xdr:from>
    <xdr:ext cx="762000" cy="258445"/>
    <xdr:sp macro="" textlink="">
      <xdr:nvSpPr>
        <xdr:cNvPr id="320" name="テキスト ボックス 319"/>
        <xdr:cNvSpPr txBox="1"/>
      </xdr:nvSpPr>
      <xdr:spPr>
        <a:xfrm>
          <a:off x="13121640" y="5529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69850</xdr:rowOff>
    </xdr:from>
    <xdr:to xmlns:xdr="http://schemas.openxmlformats.org/drawingml/2006/spreadsheetDrawing">
      <xdr:col>69</xdr:col>
      <xdr:colOff>92075</xdr:colOff>
      <xdr:row>35</xdr:row>
      <xdr:rowOff>92710</xdr:rowOff>
    </xdr:to>
    <xdr:cxnSp macro="">
      <xdr:nvCxnSpPr>
        <xdr:cNvPr id="321" name="直線コネクタ 320"/>
        <xdr:cNvCxnSpPr/>
      </xdr:nvCxnSpPr>
      <xdr:spPr>
        <a:xfrm>
          <a:off x="11849100" y="5937250"/>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34</xdr:row>
      <xdr:rowOff>53340</xdr:rowOff>
    </xdr:from>
    <xdr:to xmlns:xdr="http://schemas.openxmlformats.org/drawingml/2006/spreadsheetDrawing">
      <xdr:col>69</xdr:col>
      <xdr:colOff>142875</xdr:colOff>
      <xdr:row>34</xdr:row>
      <xdr:rowOff>154940</xdr:rowOff>
    </xdr:to>
    <xdr:sp macro="" textlink="">
      <xdr:nvSpPr>
        <xdr:cNvPr id="322" name="フローチャート: 判断 321"/>
        <xdr:cNvSpPr/>
      </xdr:nvSpPr>
      <xdr:spPr>
        <a:xfrm>
          <a:off x="1261618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165100</xdr:rowOff>
    </xdr:from>
    <xdr:ext cx="762000" cy="258445"/>
    <xdr:sp macro="" textlink="">
      <xdr:nvSpPr>
        <xdr:cNvPr id="323" name="テキスト ボックス 322"/>
        <xdr:cNvSpPr txBox="1"/>
      </xdr:nvSpPr>
      <xdr:spPr>
        <a:xfrm>
          <a:off x="12321540" y="5529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45720</xdr:rowOff>
    </xdr:from>
    <xdr:to xmlns:xdr="http://schemas.openxmlformats.org/drawingml/2006/spreadsheetDrawing">
      <xdr:col>65</xdr:col>
      <xdr:colOff>53975</xdr:colOff>
      <xdr:row>34</xdr:row>
      <xdr:rowOff>147320</xdr:rowOff>
    </xdr:to>
    <xdr:sp macro="" textlink="">
      <xdr:nvSpPr>
        <xdr:cNvPr id="324" name="フローチャート: 判断 323"/>
        <xdr:cNvSpPr/>
      </xdr:nvSpPr>
      <xdr:spPr>
        <a:xfrm>
          <a:off x="11816080" y="57454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157480</xdr:rowOff>
    </xdr:from>
    <xdr:ext cx="762000" cy="259080"/>
    <xdr:sp macro="" textlink="">
      <xdr:nvSpPr>
        <xdr:cNvPr id="325" name="テキスト ボックス 324"/>
        <xdr:cNvSpPr txBox="1"/>
      </xdr:nvSpPr>
      <xdr:spPr>
        <a:xfrm>
          <a:off x="11503660" y="552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8445"/>
    <xdr:sp macro="" textlink="">
      <xdr:nvSpPr>
        <xdr:cNvPr id="326" name="テキスト ボックス 325"/>
        <xdr:cNvSpPr txBox="1"/>
      </xdr:nvSpPr>
      <xdr:spPr>
        <a:xfrm>
          <a:off x="148539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8445"/>
    <xdr:sp macro="" textlink="">
      <xdr:nvSpPr>
        <xdr:cNvPr id="327" name="テキスト ボックス 326"/>
        <xdr:cNvSpPr txBox="1"/>
      </xdr:nvSpPr>
      <xdr:spPr>
        <a:xfrm>
          <a:off x="14086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8445"/>
    <xdr:sp macro="" textlink="">
      <xdr:nvSpPr>
        <xdr:cNvPr id="328" name="テキスト ボックス 327"/>
        <xdr:cNvSpPr txBox="1"/>
      </xdr:nvSpPr>
      <xdr:spPr>
        <a:xfrm>
          <a:off x="132867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8445"/>
    <xdr:sp macro="" textlink="">
      <xdr:nvSpPr>
        <xdr:cNvPr id="329" name="テキスト ボックス 328"/>
        <xdr:cNvSpPr txBox="1"/>
      </xdr:nvSpPr>
      <xdr:spPr>
        <a:xfrm>
          <a:off x="124688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44</xdr:row>
      <xdr:rowOff>10160</xdr:rowOff>
    </xdr:from>
    <xdr:ext cx="762000" cy="258445"/>
    <xdr:sp macro="" textlink="">
      <xdr:nvSpPr>
        <xdr:cNvPr id="330" name="テキスト ボックス 329"/>
        <xdr:cNvSpPr txBox="1"/>
      </xdr:nvSpPr>
      <xdr:spPr>
        <a:xfrm>
          <a:off x="116636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49530</xdr:rowOff>
    </xdr:from>
    <xdr:to xmlns:xdr="http://schemas.openxmlformats.org/drawingml/2006/spreadsheetDrawing">
      <xdr:col>82</xdr:col>
      <xdr:colOff>158750</xdr:colOff>
      <xdr:row>35</xdr:row>
      <xdr:rowOff>151130</xdr:rowOff>
    </xdr:to>
    <xdr:sp macro="" textlink="">
      <xdr:nvSpPr>
        <xdr:cNvPr id="331" name="楕円 330"/>
        <xdr:cNvSpPr/>
      </xdr:nvSpPr>
      <xdr:spPr>
        <a:xfrm>
          <a:off x="1500124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35</xdr:row>
      <xdr:rowOff>21590</xdr:rowOff>
    </xdr:from>
    <xdr:ext cx="762000" cy="259080"/>
    <xdr:sp macro="" textlink="">
      <xdr:nvSpPr>
        <xdr:cNvPr id="332" name="補助費等該当値テキスト"/>
        <xdr:cNvSpPr txBox="1"/>
      </xdr:nvSpPr>
      <xdr:spPr>
        <a:xfrm>
          <a:off x="15126335"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49530</xdr:rowOff>
    </xdr:from>
    <xdr:to xmlns:xdr="http://schemas.openxmlformats.org/drawingml/2006/spreadsheetDrawing">
      <xdr:col>78</xdr:col>
      <xdr:colOff>120650</xdr:colOff>
      <xdr:row>35</xdr:row>
      <xdr:rowOff>151130</xdr:rowOff>
    </xdr:to>
    <xdr:sp macro="" textlink="">
      <xdr:nvSpPr>
        <xdr:cNvPr id="333" name="楕円 332"/>
        <xdr:cNvSpPr/>
      </xdr:nvSpPr>
      <xdr:spPr>
        <a:xfrm>
          <a:off x="1423416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135890</xdr:rowOff>
    </xdr:from>
    <xdr:ext cx="735965" cy="259080"/>
    <xdr:sp macro="" textlink="">
      <xdr:nvSpPr>
        <xdr:cNvPr id="334" name="テキスト ボックス 333"/>
        <xdr:cNvSpPr txBox="1"/>
      </xdr:nvSpPr>
      <xdr:spPr>
        <a:xfrm>
          <a:off x="13939520" y="60032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11430</xdr:rowOff>
    </xdr:from>
    <xdr:to xmlns:xdr="http://schemas.openxmlformats.org/drawingml/2006/spreadsheetDrawing">
      <xdr:col>74</xdr:col>
      <xdr:colOff>31750</xdr:colOff>
      <xdr:row>35</xdr:row>
      <xdr:rowOff>113030</xdr:rowOff>
    </xdr:to>
    <xdr:sp macro="" textlink="">
      <xdr:nvSpPr>
        <xdr:cNvPr id="335" name="楕円 334"/>
        <xdr:cNvSpPr/>
      </xdr:nvSpPr>
      <xdr:spPr>
        <a:xfrm>
          <a:off x="13434060" y="58788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97790</xdr:rowOff>
    </xdr:from>
    <xdr:ext cx="762000" cy="259080"/>
    <xdr:sp macro="" textlink="">
      <xdr:nvSpPr>
        <xdr:cNvPr id="336" name="テキスト ボックス 335"/>
        <xdr:cNvSpPr txBox="1"/>
      </xdr:nvSpPr>
      <xdr:spPr>
        <a:xfrm>
          <a:off x="13121640" y="596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41910</xdr:rowOff>
    </xdr:from>
    <xdr:to xmlns:xdr="http://schemas.openxmlformats.org/drawingml/2006/spreadsheetDrawing">
      <xdr:col>69</xdr:col>
      <xdr:colOff>142875</xdr:colOff>
      <xdr:row>35</xdr:row>
      <xdr:rowOff>143510</xdr:rowOff>
    </xdr:to>
    <xdr:sp macro="" textlink="">
      <xdr:nvSpPr>
        <xdr:cNvPr id="337" name="楕円 336"/>
        <xdr:cNvSpPr/>
      </xdr:nvSpPr>
      <xdr:spPr>
        <a:xfrm>
          <a:off x="1261618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128270</xdr:rowOff>
    </xdr:from>
    <xdr:ext cx="762000" cy="258445"/>
    <xdr:sp macro="" textlink="">
      <xdr:nvSpPr>
        <xdr:cNvPr id="338" name="テキスト ボックス 337"/>
        <xdr:cNvSpPr txBox="1"/>
      </xdr:nvSpPr>
      <xdr:spPr>
        <a:xfrm>
          <a:off x="12321540" y="5995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19050</xdr:rowOff>
    </xdr:from>
    <xdr:to xmlns:xdr="http://schemas.openxmlformats.org/drawingml/2006/spreadsheetDrawing">
      <xdr:col>65</xdr:col>
      <xdr:colOff>53975</xdr:colOff>
      <xdr:row>35</xdr:row>
      <xdr:rowOff>120650</xdr:rowOff>
    </xdr:to>
    <xdr:sp macro="" textlink="">
      <xdr:nvSpPr>
        <xdr:cNvPr id="339" name="楕円 338"/>
        <xdr:cNvSpPr/>
      </xdr:nvSpPr>
      <xdr:spPr>
        <a:xfrm>
          <a:off x="11816080" y="58864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105410</xdr:rowOff>
    </xdr:from>
    <xdr:ext cx="762000" cy="258445"/>
    <xdr:sp macro="" textlink="">
      <xdr:nvSpPr>
        <xdr:cNvPr id="340" name="テキスト ボックス 339"/>
        <xdr:cNvSpPr txBox="1"/>
      </xdr:nvSpPr>
      <xdr:spPr>
        <a:xfrm>
          <a:off x="11503660" y="5972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182245</xdr:colOff>
      <xdr:row>69</xdr:row>
      <xdr:rowOff>44450</xdr:rowOff>
    </xdr:to>
    <xdr:sp macro="" textlink="">
      <xdr:nvSpPr>
        <xdr:cNvPr id="341" name="正方形/長方形 340"/>
        <xdr:cNvSpPr/>
      </xdr:nvSpPr>
      <xdr:spPr>
        <a:xfrm>
          <a:off x="708660" y="113017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182245</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4920615" y="113652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182245</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4920615" y="115519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6464300" y="113652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6464300" y="115519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793496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793496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182245</xdr:colOff>
      <xdr:row>84</xdr:row>
      <xdr:rowOff>12700</xdr:rowOff>
    </xdr:to>
    <xdr:sp macro="" textlink="">
      <xdr:nvSpPr>
        <xdr:cNvPr id="348" name="正方形/長方形 347"/>
        <xdr:cNvSpPr/>
      </xdr:nvSpPr>
      <xdr:spPr>
        <a:xfrm>
          <a:off x="708660" y="118618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217160" y="118618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182245</xdr:colOff>
      <xdr:row>72</xdr:row>
      <xdr:rowOff>38100</xdr:rowOff>
    </xdr:to>
    <xdr:sp macro="" textlink="">
      <xdr:nvSpPr>
        <xdr:cNvPr id="350" name="正方形/長方形 349"/>
        <xdr:cNvSpPr/>
      </xdr:nvSpPr>
      <xdr:spPr>
        <a:xfrm>
          <a:off x="5280660" y="118618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300980" y="121716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令和２年度は第一学校給食センター改築関連の市債皆減等により</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ポイント減少、令和３年度は豊野中学校改築関連の市債減等により</a:t>
          </a:r>
          <a:r>
            <a:rPr kumimoji="1" lang="en-US" altLang="ja-JP" sz="1300">
              <a:latin typeface="ＭＳ Ｐゴシック"/>
              <a:ea typeface="ＭＳ Ｐゴシック"/>
            </a:rPr>
            <a:t>1.2</a:t>
          </a:r>
          <a:r>
            <a:rPr kumimoji="1" lang="ja-JP" altLang="en-US" sz="1300">
              <a:latin typeface="ＭＳ Ｐゴシック"/>
              <a:ea typeface="ＭＳ Ｐゴシック"/>
            </a:rPr>
            <a:t>ポイント減少したものの、令和４年度は街路事業等のインフラ系公共事業に係る元金償還の増により、</a:t>
          </a:r>
          <a:r>
            <a:rPr kumimoji="1" lang="en-US" altLang="ja-JP" sz="1300">
              <a:latin typeface="ＭＳ Ｐゴシック"/>
              <a:ea typeface="ＭＳ Ｐゴシック"/>
            </a:rPr>
            <a:t>1.0</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今後、東日本台風災害に係る起債や公共施設の老朽化対策に係る起債の元金償還を控えており、公債費の増加が見込まれる。</a:t>
          </a:r>
        </a:p>
      </xdr:txBody>
    </xdr:sp>
    <xdr:clientData/>
  </xdr:twoCellAnchor>
  <xdr:oneCellAnchor>
    <xdr:from xmlns:xdr="http://schemas.openxmlformats.org/drawingml/2006/spreadsheetDrawing">
      <xdr:col>3</xdr:col>
      <xdr:colOff>123825</xdr:colOff>
      <xdr:row>69</xdr:row>
      <xdr:rowOff>107950</xdr:rowOff>
    </xdr:from>
    <xdr:ext cx="297815" cy="224790"/>
    <xdr:sp macro="" textlink="">
      <xdr:nvSpPr>
        <xdr:cNvPr id="352" name="テキスト ボックス 351"/>
        <xdr:cNvSpPr txBox="1"/>
      </xdr:nvSpPr>
      <xdr:spPr>
        <a:xfrm>
          <a:off x="67056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182245</xdr:colOff>
      <xdr:row>84</xdr:row>
      <xdr:rowOff>12700</xdr:rowOff>
    </xdr:to>
    <xdr:cxnSp macro="">
      <xdr:nvCxnSpPr>
        <xdr:cNvPr id="353" name="直線コネクタ 352"/>
        <xdr:cNvCxnSpPr/>
      </xdr:nvCxnSpPr>
      <xdr:spPr>
        <a:xfrm>
          <a:off x="708660" y="140944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9080"/>
    <xdr:sp macro="" textlink="">
      <xdr:nvSpPr>
        <xdr:cNvPr id="354" name="テキスト ボックス 353"/>
        <xdr:cNvSpPr txBox="1"/>
      </xdr:nvSpPr>
      <xdr:spPr>
        <a:xfrm>
          <a:off x="23622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182245</xdr:colOff>
      <xdr:row>81</xdr:row>
      <xdr:rowOff>146050</xdr:rowOff>
    </xdr:to>
    <xdr:cxnSp macro="">
      <xdr:nvCxnSpPr>
        <xdr:cNvPr id="355" name="直線コネクタ 354"/>
        <xdr:cNvCxnSpPr/>
      </xdr:nvCxnSpPr>
      <xdr:spPr>
        <a:xfrm>
          <a:off x="708660" y="137248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6" name="テキスト ボックス 355"/>
        <xdr:cNvSpPr txBox="1"/>
      </xdr:nvSpPr>
      <xdr:spPr>
        <a:xfrm>
          <a:off x="23622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182245</xdr:colOff>
      <xdr:row>79</xdr:row>
      <xdr:rowOff>107950</xdr:rowOff>
    </xdr:to>
    <xdr:cxnSp macro="">
      <xdr:nvCxnSpPr>
        <xdr:cNvPr id="357" name="直線コネクタ 356"/>
        <xdr:cNvCxnSpPr/>
      </xdr:nvCxnSpPr>
      <xdr:spPr>
        <a:xfrm>
          <a:off x="708660" y="1335151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8" name="テキスト ボックス 357"/>
        <xdr:cNvSpPr txBox="1"/>
      </xdr:nvSpPr>
      <xdr:spPr>
        <a:xfrm>
          <a:off x="23622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182245</xdr:colOff>
      <xdr:row>77</xdr:row>
      <xdr:rowOff>69850</xdr:rowOff>
    </xdr:to>
    <xdr:cxnSp macro="">
      <xdr:nvCxnSpPr>
        <xdr:cNvPr id="359" name="直線コネクタ 358"/>
        <xdr:cNvCxnSpPr/>
      </xdr:nvCxnSpPr>
      <xdr:spPr>
        <a:xfrm>
          <a:off x="708660" y="1297813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9080"/>
    <xdr:sp macro="" textlink="">
      <xdr:nvSpPr>
        <xdr:cNvPr id="360" name="テキスト ボックス 359"/>
        <xdr:cNvSpPr txBox="1"/>
      </xdr:nvSpPr>
      <xdr:spPr>
        <a:xfrm>
          <a:off x="23622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182245</xdr:colOff>
      <xdr:row>75</xdr:row>
      <xdr:rowOff>31750</xdr:rowOff>
    </xdr:to>
    <xdr:cxnSp macro="">
      <xdr:nvCxnSpPr>
        <xdr:cNvPr id="361" name="直線コネクタ 360"/>
        <xdr:cNvCxnSpPr/>
      </xdr:nvCxnSpPr>
      <xdr:spPr>
        <a:xfrm>
          <a:off x="708660" y="1260475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62" name="テキスト ボックス 361"/>
        <xdr:cNvSpPr txBox="1"/>
      </xdr:nvSpPr>
      <xdr:spPr>
        <a:xfrm>
          <a:off x="23622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182245</xdr:colOff>
      <xdr:row>72</xdr:row>
      <xdr:rowOff>165100</xdr:rowOff>
    </xdr:to>
    <xdr:cxnSp macro="">
      <xdr:nvCxnSpPr>
        <xdr:cNvPr id="363" name="直線コネクタ 362"/>
        <xdr:cNvCxnSpPr/>
      </xdr:nvCxnSpPr>
      <xdr:spPr>
        <a:xfrm>
          <a:off x="708660" y="1223518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4" name="テキスト ボックス 363"/>
        <xdr:cNvSpPr txBox="1"/>
      </xdr:nvSpPr>
      <xdr:spPr>
        <a:xfrm>
          <a:off x="23622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182245</xdr:colOff>
      <xdr:row>70</xdr:row>
      <xdr:rowOff>127000</xdr:rowOff>
    </xdr:to>
    <xdr:cxnSp macro="">
      <xdr:nvCxnSpPr>
        <xdr:cNvPr id="365" name="直線コネクタ 364"/>
        <xdr:cNvCxnSpPr/>
      </xdr:nvCxnSpPr>
      <xdr:spPr>
        <a:xfrm>
          <a:off x="708660" y="118618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9080"/>
    <xdr:sp macro="" textlink="">
      <xdr:nvSpPr>
        <xdr:cNvPr id="366" name="テキスト ボックス 365"/>
        <xdr:cNvSpPr txBox="1"/>
      </xdr:nvSpPr>
      <xdr:spPr>
        <a:xfrm>
          <a:off x="236220" y="117233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182245</xdr:colOff>
      <xdr:row>84</xdr:row>
      <xdr:rowOff>12700</xdr:rowOff>
    </xdr:to>
    <xdr:sp macro="" textlink="">
      <xdr:nvSpPr>
        <xdr:cNvPr id="367" name="公債費グラフ枠"/>
        <xdr:cNvSpPr/>
      </xdr:nvSpPr>
      <xdr:spPr>
        <a:xfrm>
          <a:off x="708660" y="118618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39370</xdr:rowOff>
    </xdr:from>
    <xdr:to xmlns:xdr="http://schemas.openxmlformats.org/drawingml/2006/spreadsheetDrawing">
      <xdr:col>24</xdr:col>
      <xdr:colOff>25400</xdr:colOff>
      <xdr:row>80</xdr:row>
      <xdr:rowOff>157480</xdr:rowOff>
    </xdr:to>
    <xdr:cxnSp macro="">
      <xdr:nvCxnSpPr>
        <xdr:cNvPr id="368" name="直線コネクタ 367"/>
        <xdr:cNvCxnSpPr/>
      </xdr:nvCxnSpPr>
      <xdr:spPr>
        <a:xfrm flipV="1">
          <a:off x="4399280" y="1227709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129540</xdr:rowOff>
    </xdr:from>
    <xdr:ext cx="762000" cy="258445"/>
    <xdr:sp macro="" textlink="">
      <xdr:nvSpPr>
        <xdr:cNvPr id="369" name="公債費最小値テキスト"/>
        <xdr:cNvSpPr txBox="1"/>
      </xdr:nvSpPr>
      <xdr:spPr>
        <a:xfrm>
          <a:off x="4488180" y="13540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157480</xdr:rowOff>
    </xdr:from>
    <xdr:to xmlns:xdr="http://schemas.openxmlformats.org/drawingml/2006/spreadsheetDrawing">
      <xdr:col>24</xdr:col>
      <xdr:colOff>114300</xdr:colOff>
      <xdr:row>80</xdr:row>
      <xdr:rowOff>157480</xdr:rowOff>
    </xdr:to>
    <xdr:cxnSp macro="">
      <xdr:nvCxnSpPr>
        <xdr:cNvPr id="370" name="直線コネクタ 369"/>
        <xdr:cNvCxnSpPr/>
      </xdr:nvCxnSpPr>
      <xdr:spPr>
        <a:xfrm>
          <a:off x="4328160" y="135686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125730</xdr:rowOff>
    </xdr:from>
    <xdr:ext cx="762000" cy="258445"/>
    <xdr:sp macro="" textlink="">
      <xdr:nvSpPr>
        <xdr:cNvPr id="371" name="公債費最大値テキスト"/>
        <xdr:cNvSpPr txBox="1"/>
      </xdr:nvSpPr>
      <xdr:spPr>
        <a:xfrm>
          <a:off x="4488180" y="12028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39370</xdr:rowOff>
    </xdr:from>
    <xdr:to xmlns:xdr="http://schemas.openxmlformats.org/drawingml/2006/spreadsheetDrawing">
      <xdr:col>24</xdr:col>
      <xdr:colOff>114300</xdr:colOff>
      <xdr:row>73</xdr:row>
      <xdr:rowOff>39370</xdr:rowOff>
    </xdr:to>
    <xdr:cxnSp macro="">
      <xdr:nvCxnSpPr>
        <xdr:cNvPr id="372" name="直線コネクタ 371"/>
        <xdr:cNvCxnSpPr/>
      </xdr:nvCxnSpPr>
      <xdr:spPr>
        <a:xfrm>
          <a:off x="4328160" y="122770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182245</xdr:colOff>
      <xdr:row>78</xdr:row>
      <xdr:rowOff>12700</xdr:rowOff>
    </xdr:from>
    <xdr:to xmlns:xdr="http://schemas.openxmlformats.org/drawingml/2006/spreadsheetDrawing">
      <xdr:col>24</xdr:col>
      <xdr:colOff>25400</xdr:colOff>
      <xdr:row>78</xdr:row>
      <xdr:rowOff>88900</xdr:rowOff>
    </xdr:to>
    <xdr:cxnSp macro="">
      <xdr:nvCxnSpPr>
        <xdr:cNvPr id="373" name="直線コネクタ 372"/>
        <xdr:cNvCxnSpPr/>
      </xdr:nvCxnSpPr>
      <xdr:spPr>
        <a:xfrm>
          <a:off x="3644900" y="13088620"/>
          <a:ext cx="7543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58420</xdr:rowOff>
    </xdr:from>
    <xdr:ext cx="762000" cy="259080"/>
    <xdr:sp macro="" textlink="">
      <xdr:nvSpPr>
        <xdr:cNvPr id="374" name="公債費平均値テキスト"/>
        <xdr:cNvSpPr txBox="1"/>
      </xdr:nvSpPr>
      <xdr:spPr>
        <a:xfrm>
          <a:off x="4488180" y="12799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41910</xdr:rowOff>
    </xdr:from>
    <xdr:to xmlns:xdr="http://schemas.openxmlformats.org/drawingml/2006/spreadsheetDrawing">
      <xdr:col>24</xdr:col>
      <xdr:colOff>76200</xdr:colOff>
      <xdr:row>77</xdr:row>
      <xdr:rowOff>143510</xdr:rowOff>
    </xdr:to>
    <xdr:sp macro="" textlink="">
      <xdr:nvSpPr>
        <xdr:cNvPr id="375" name="フローチャート: 判断 374"/>
        <xdr:cNvSpPr/>
      </xdr:nvSpPr>
      <xdr:spPr>
        <a:xfrm>
          <a:off x="4366260" y="129501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12700</xdr:rowOff>
    </xdr:from>
    <xdr:to xmlns:xdr="http://schemas.openxmlformats.org/drawingml/2006/spreadsheetDrawing">
      <xdr:col>19</xdr:col>
      <xdr:colOff>182245</xdr:colOff>
      <xdr:row>78</xdr:row>
      <xdr:rowOff>104140</xdr:rowOff>
    </xdr:to>
    <xdr:cxnSp macro="">
      <xdr:nvCxnSpPr>
        <xdr:cNvPr id="376" name="直線コネクタ 375"/>
        <xdr:cNvCxnSpPr/>
      </xdr:nvCxnSpPr>
      <xdr:spPr>
        <a:xfrm flipV="1">
          <a:off x="2832100" y="13088620"/>
          <a:ext cx="8128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11430</xdr:rowOff>
    </xdr:from>
    <xdr:to xmlns:xdr="http://schemas.openxmlformats.org/drawingml/2006/spreadsheetDrawing">
      <xdr:col>20</xdr:col>
      <xdr:colOff>38100</xdr:colOff>
      <xdr:row>77</xdr:row>
      <xdr:rowOff>113030</xdr:rowOff>
    </xdr:to>
    <xdr:sp macro="" textlink="">
      <xdr:nvSpPr>
        <xdr:cNvPr id="377" name="フローチャート: 判断 376"/>
        <xdr:cNvSpPr/>
      </xdr:nvSpPr>
      <xdr:spPr>
        <a:xfrm>
          <a:off x="3599180" y="129197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123190</xdr:rowOff>
    </xdr:from>
    <xdr:ext cx="736600" cy="259080"/>
    <xdr:sp macro="" textlink="">
      <xdr:nvSpPr>
        <xdr:cNvPr id="378" name="テキスト ボックス 377"/>
        <xdr:cNvSpPr txBox="1"/>
      </xdr:nvSpPr>
      <xdr:spPr>
        <a:xfrm>
          <a:off x="3286760" y="12696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104140</xdr:rowOff>
    </xdr:from>
    <xdr:to xmlns:xdr="http://schemas.openxmlformats.org/drawingml/2006/spreadsheetDrawing">
      <xdr:col>15</xdr:col>
      <xdr:colOff>98425</xdr:colOff>
      <xdr:row>78</xdr:row>
      <xdr:rowOff>111760</xdr:rowOff>
    </xdr:to>
    <xdr:cxnSp macro="">
      <xdr:nvCxnSpPr>
        <xdr:cNvPr id="379" name="直線コネクタ 378"/>
        <xdr:cNvCxnSpPr/>
      </xdr:nvCxnSpPr>
      <xdr:spPr>
        <a:xfrm flipV="1">
          <a:off x="2014220" y="13180060"/>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72390</xdr:rowOff>
    </xdr:from>
    <xdr:to xmlns:xdr="http://schemas.openxmlformats.org/drawingml/2006/spreadsheetDrawing">
      <xdr:col>15</xdr:col>
      <xdr:colOff>149225</xdr:colOff>
      <xdr:row>78</xdr:row>
      <xdr:rowOff>2540</xdr:rowOff>
    </xdr:to>
    <xdr:sp macro="" textlink="">
      <xdr:nvSpPr>
        <xdr:cNvPr id="380" name="フローチャート: 判断 379"/>
        <xdr:cNvSpPr/>
      </xdr:nvSpPr>
      <xdr:spPr>
        <a:xfrm>
          <a:off x="2781300" y="12980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12700</xdr:rowOff>
    </xdr:from>
    <xdr:ext cx="761365" cy="258445"/>
    <xdr:sp macro="" textlink="">
      <xdr:nvSpPr>
        <xdr:cNvPr id="381" name="テキスト ボックス 380"/>
        <xdr:cNvSpPr txBox="1"/>
      </xdr:nvSpPr>
      <xdr:spPr>
        <a:xfrm>
          <a:off x="2486660" y="12753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66040</xdr:rowOff>
    </xdr:from>
    <xdr:to xmlns:xdr="http://schemas.openxmlformats.org/drawingml/2006/spreadsheetDrawing">
      <xdr:col>11</xdr:col>
      <xdr:colOff>9525</xdr:colOff>
      <xdr:row>78</xdr:row>
      <xdr:rowOff>111760</xdr:rowOff>
    </xdr:to>
    <xdr:cxnSp macro="">
      <xdr:nvCxnSpPr>
        <xdr:cNvPr id="382" name="直線コネクタ 381"/>
        <xdr:cNvCxnSpPr/>
      </xdr:nvCxnSpPr>
      <xdr:spPr>
        <a:xfrm>
          <a:off x="1214120" y="1314196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95250</xdr:rowOff>
    </xdr:from>
    <xdr:to xmlns:xdr="http://schemas.openxmlformats.org/drawingml/2006/spreadsheetDrawing">
      <xdr:col>11</xdr:col>
      <xdr:colOff>60325</xdr:colOff>
      <xdr:row>78</xdr:row>
      <xdr:rowOff>25400</xdr:rowOff>
    </xdr:to>
    <xdr:sp macro="" textlink="">
      <xdr:nvSpPr>
        <xdr:cNvPr id="383" name="フローチャート: 判断 382"/>
        <xdr:cNvSpPr/>
      </xdr:nvSpPr>
      <xdr:spPr>
        <a:xfrm>
          <a:off x="1981200" y="130035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35560</xdr:rowOff>
    </xdr:from>
    <xdr:ext cx="761365" cy="258445"/>
    <xdr:sp macro="" textlink="">
      <xdr:nvSpPr>
        <xdr:cNvPr id="384" name="テキスト ボックス 383"/>
        <xdr:cNvSpPr txBox="1"/>
      </xdr:nvSpPr>
      <xdr:spPr>
        <a:xfrm>
          <a:off x="1668780" y="12776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85" name="フローチャート: 判断 384"/>
        <xdr:cNvSpPr/>
      </xdr:nvSpPr>
      <xdr:spPr>
        <a:xfrm>
          <a:off x="1163320" y="13018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50800</xdr:rowOff>
    </xdr:from>
    <xdr:ext cx="761365" cy="258445"/>
    <xdr:sp macro="" textlink="">
      <xdr:nvSpPr>
        <xdr:cNvPr id="386" name="テキスト ボックス 385"/>
        <xdr:cNvSpPr txBox="1"/>
      </xdr:nvSpPr>
      <xdr:spPr>
        <a:xfrm>
          <a:off x="868680" y="1279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8445"/>
    <xdr:sp macro="" textlink="">
      <xdr:nvSpPr>
        <xdr:cNvPr id="387" name="テキスト ボックス 386"/>
        <xdr:cNvSpPr txBox="1"/>
      </xdr:nvSpPr>
      <xdr:spPr>
        <a:xfrm>
          <a:off x="42011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8445"/>
    <xdr:sp macro="" textlink="">
      <xdr:nvSpPr>
        <xdr:cNvPr id="388" name="テキスト ボックス 387"/>
        <xdr:cNvSpPr txBox="1"/>
      </xdr:nvSpPr>
      <xdr:spPr>
        <a:xfrm>
          <a:off x="34518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8445"/>
    <xdr:sp macro="" textlink="">
      <xdr:nvSpPr>
        <xdr:cNvPr id="389" name="テキスト ボックス 388"/>
        <xdr:cNvSpPr txBox="1"/>
      </xdr:nvSpPr>
      <xdr:spPr>
        <a:xfrm>
          <a:off x="263398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182245</xdr:colOff>
      <xdr:row>84</xdr:row>
      <xdr:rowOff>10160</xdr:rowOff>
    </xdr:from>
    <xdr:ext cx="762000" cy="258445"/>
    <xdr:sp macro="" textlink="">
      <xdr:nvSpPr>
        <xdr:cNvPr id="390" name="テキスト ボックス 389"/>
        <xdr:cNvSpPr txBox="1"/>
      </xdr:nvSpPr>
      <xdr:spPr>
        <a:xfrm>
          <a:off x="182245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8445"/>
    <xdr:sp macro="" textlink="">
      <xdr:nvSpPr>
        <xdr:cNvPr id="391" name="テキスト ボックス 390"/>
        <xdr:cNvSpPr txBox="1"/>
      </xdr:nvSpPr>
      <xdr:spPr>
        <a:xfrm>
          <a:off x="10160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38100</xdr:rowOff>
    </xdr:from>
    <xdr:to xmlns:xdr="http://schemas.openxmlformats.org/drawingml/2006/spreadsheetDrawing">
      <xdr:col>24</xdr:col>
      <xdr:colOff>76200</xdr:colOff>
      <xdr:row>78</xdr:row>
      <xdr:rowOff>140335</xdr:rowOff>
    </xdr:to>
    <xdr:sp macro="" textlink="">
      <xdr:nvSpPr>
        <xdr:cNvPr id="392" name="楕円 391"/>
        <xdr:cNvSpPr/>
      </xdr:nvSpPr>
      <xdr:spPr>
        <a:xfrm>
          <a:off x="4366260" y="13114020"/>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10160</xdr:rowOff>
    </xdr:from>
    <xdr:ext cx="762000" cy="258445"/>
    <xdr:sp macro="" textlink="">
      <xdr:nvSpPr>
        <xdr:cNvPr id="393" name="公債費該当値テキスト"/>
        <xdr:cNvSpPr txBox="1"/>
      </xdr:nvSpPr>
      <xdr:spPr>
        <a:xfrm>
          <a:off x="4488180" y="13086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133350</xdr:rowOff>
    </xdr:from>
    <xdr:to xmlns:xdr="http://schemas.openxmlformats.org/drawingml/2006/spreadsheetDrawing">
      <xdr:col>20</xdr:col>
      <xdr:colOff>38100</xdr:colOff>
      <xdr:row>78</xdr:row>
      <xdr:rowOff>63500</xdr:rowOff>
    </xdr:to>
    <xdr:sp macro="" textlink="">
      <xdr:nvSpPr>
        <xdr:cNvPr id="394" name="楕円 393"/>
        <xdr:cNvSpPr/>
      </xdr:nvSpPr>
      <xdr:spPr>
        <a:xfrm>
          <a:off x="3599180" y="130416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48260</xdr:rowOff>
    </xdr:from>
    <xdr:ext cx="736600" cy="258445"/>
    <xdr:sp macro="" textlink="">
      <xdr:nvSpPr>
        <xdr:cNvPr id="395" name="テキスト ボックス 394"/>
        <xdr:cNvSpPr txBox="1"/>
      </xdr:nvSpPr>
      <xdr:spPr>
        <a:xfrm>
          <a:off x="3286760" y="131241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53340</xdr:rowOff>
    </xdr:from>
    <xdr:to xmlns:xdr="http://schemas.openxmlformats.org/drawingml/2006/spreadsheetDrawing">
      <xdr:col>15</xdr:col>
      <xdr:colOff>149225</xdr:colOff>
      <xdr:row>78</xdr:row>
      <xdr:rowOff>154940</xdr:rowOff>
    </xdr:to>
    <xdr:sp macro="" textlink="">
      <xdr:nvSpPr>
        <xdr:cNvPr id="396" name="楕円 395"/>
        <xdr:cNvSpPr/>
      </xdr:nvSpPr>
      <xdr:spPr>
        <a:xfrm>
          <a:off x="27813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140335</xdr:rowOff>
    </xdr:from>
    <xdr:ext cx="761365" cy="258445"/>
    <xdr:sp macro="" textlink="">
      <xdr:nvSpPr>
        <xdr:cNvPr id="397" name="テキスト ボックス 396"/>
        <xdr:cNvSpPr txBox="1"/>
      </xdr:nvSpPr>
      <xdr:spPr>
        <a:xfrm>
          <a:off x="2486660" y="132162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60960</xdr:rowOff>
    </xdr:from>
    <xdr:to xmlns:xdr="http://schemas.openxmlformats.org/drawingml/2006/spreadsheetDrawing">
      <xdr:col>11</xdr:col>
      <xdr:colOff>60325</xdr:colOff>
      <xdr:row>78</xdr:row>
      <xdr:rowOff>162560</xdr:rowOff>
    </xdr:to>
    <xdr:sp macro="" textlink="">
      <xdr:nvSpPr>
        <xdr:cNvPr id="398" name="楕円 397"/>
        <xdr:cNvSpPr/>
      </xdr:nvSpPr>
      <xdr:spPr>
        <a:xfrm>
          <a:off x="1981200" y="131368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147320</xdr:rowOff>
    </xdr:from>
    <xdr:ext cx="761365" cy="258445"/>
    <xdr:sp macro="" textlink="">
      <xdr:nvSpPr>
        <xdr:cNvPr id="399" name="テキスト ボックス 398"/>
        <xdr:cNvSpPr txBox="1"/>
      </xdr:nvSpPr>
      <xdr:spPr>
        <a:xfrm>
          <a:off x="1668780" y="132232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15240</xdr:rowOff>
    </xdr:from>
    <xdr:to xmlns:xdr="http://schemas.openxmlformats.org/drawingml/2006/spreadsheetDrawing">
      <xdr:col>6</xdr:col>
      <xdr:colOff>171450</xdr:colOff>
      <xdr:row>78</xdr:row>
      <xdr:rowOff>116840</xdr:rowOff>
    </xdr:to>
    <xdr:sp macro="" textlink="">
      <xdr:nvSpPr>
        <xdr:cNvPr id="400" name="楕円 399"/>
        <xdr:cNvSpPr/>
      </xdr:nvSpPr>
      <xdr:spPr>
        <a:xfrm>
          <a:off x="116332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101600</xdr:rowOff>
    </xdr:from>
    <xdr:ext cx="761365" cy="259080"/>
    <xdr:sp macro="" textlink="">
      <xdr:nvSpPr>
        <xdr:cNvPr id="401" name="テキスト ボックス 400"/>
        <xdr:cNvSpPr txBox="1"/>
      </xdr:nvSpPr>
      <xdr:spPr>
        <a:xfrm>
          <a:off x="868680" y="13177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2" name="正方形/長方形 401"/>
        <xdr:cNvSpPr/>
      </xdr:nvSpPr>
      <xdr:spPr>
        <a:xfrm>
          <a:off x="11343640" y="113017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3" name="正方形/長方形 402"/>
        <xdr:cNvSpPr/>
      </xdr:nvSpPr>
      <xdr:spPr>
        <a:xfrm>
          <a:off x="1557020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4" name="正方形/長方形 403"/>
        <xdr:cNvSpPr/>
      </xdr:nvSpPr>
      <xdr:spPr>
        <a:xfrm>
          <a:off x="1557020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5" name="正方形/長方形 404"/>
        <xdr:cNvSpPr/>
      </xdr:nvSpPr>
      <xdr:spPr>
        <a:xfrm>
          <a:off x="17117060" y="113652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6" name="正方形/長方形 405"/>
        <xdr:cNvSpPr/>
      </xdr:nvSpPr>
      <xdr:spPr>
        <a:xfrm>
          <a:off x="17117060" y="115519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7" name="正方形/長方形 406"/>
        <xdr:cNvSpPr/>
      </xdr:nvSpPr>
      <xdr:spPr>
        <a:xfrm>
          <a:off x="1858772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8" name="正方形/長方形 407"/>
        <xdr:cNvSpPr/>
      </xdr:nvSpPr>
      <xdr:spPr>
        <a:xfrm>
          <a:off x="1858772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9" name="正方形/長方形 408"/>
        <xdr:cNvSpPr/>
      </xdr:nvSpPr>
      <xdr:spPr>
        <a:xfrm>
          <a:off x="11343640" y="118618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70</xdr:row>
      <xdr:rowOff>127000</xdr:rowOff>
    </xdr:from>
    <xdr:to xmlns:xdr="http://schemas.openxmlformats.org/drawingml/2006/spreadsheetDrawing">
      <xdr:col>113</xdr:col>
      <xdr:colOff>130175</xdr:colOff>
      <xdr:row>84</xdr:row>
      <xdr:rowOff>12700</xdr:rowOff>
    </xdr:to>
    <xdr:sp macro="" textlink="">
      <xdr:nvSpPr>
        <xdr:cNvPr id="410" name="正方形/長方形 409"/>
        <xdr:cNvSpPr/>
      </xdr:nvSpPr>
      <xdr:spPr>
        <a:xfrm>
          <a:off x="15855315" y="118618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1" name="正方形/長方形 410"/>
        <xdr:cNvSpPr/>
      </xdr:nvSpPr>
      <xdr:spPr>
        <a:xfrm>
          <a:off x="15915640" y="118618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2" name="テキスト ボックス 411"/>
        <xdr:cNvSpPr txBox="1"/>
      </xdr:nvSpPr>
      <xdr:spPr>
        <a:xfrm>
          <a:off x="15953740" y="121716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公債費を除く経常収支比率は、類似団体と比較して</a:t>
          </a:r>
          <a:r>
            <a:rPr kumimoji="1" lang="en-US" altLang="ja-JP" sz="1300">
              <a:latin typeface="ＭＳ Ｐゴシック"/>
              <a:ea typeface="ＭＳ Ｐゴシック"/>
            </a:rPr>
            <a:t>3.6</a:t>
          </a:r>
          <a:r>
            <a:rPr kumimoji="1" lang="ja-JP" altLang="en-US" sz="1300">
              <a:latin typeface="ＭＳ Ｐゴシック"/>
              <a:ea typeface="ＭＳ Ｐゴシック"/>
            </a:rPr>
            <a:t>ポイント下回っており、電気料、都市ガス料価格高騰の影響による市有施設の光熱費の増により、前年度と比較して</a:t>
          </a:r>
          <a:r>
            <a:rPr kumimoji="1" lang="en-US" altLang="ja-JP" sz="1300">
              <a:latin typeface="ＭＳ Ｐゴシック"/>
              <a:ea typeface="ＭＳ Ｐゴシック"/>
            </a:rPr>
            <a:t>3.2</a:t>
          </a:r>
          <a:r>
            <a:rPr kumimoji="1" lang="ja-JP" altLang="en-US" sz="1300">
              <a:latin typeface="ＭＳ Ｐゴシック"/>
              <a:ea typeface="ＭＳ Ｐゴシック"/>
            </a:rPr>
            <a:t>ポイント増加している。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今後、公共施設の長寿命化対策経費の増加が見込まれるため、施設の統廃合・複合化などを徹底し、事業の選択と集中など、経常的経費の抑制に努めていく。</a:t>
          </a:r>
        </a:p>
      </xdr:txBody>
    </xdr:sp>
    <xdr:clientData/>
  </xdr:twoCellAnchor>
  <xdr:oneCellAnchor>
    <xdr:from xmlns:xdr="http://schemas.openxmlformats.org/drawingml/2006/spreadsheetDrawing">
      <xdr:col>62</xdr:col>
      <xdr:colOff>6350</xdr:colOff>
      <xdr:row>69</xdr:row>
      <xdr:rowOff>107950</xdr:rowOff>
    </xdr:from>
    <xdr:ext cx="298450" cy="224790"/>
    <xdr:sp macro="" textlink="">
      <xdr:nvSpPr>
        <xdr:cNvPr id="413" name="テキスト ボックス 412"/>
        <xdr:cNvSpPr txBox="1"/>
      </xdr:nvSpPr>
      <xdr:spPr>
        <a:xfrm>
          <a:off x="11305540" y="116751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4" name="直線コネクタ 413"/>
        <xdr:cNvCxnSpPr/>
      </xdr:nvCxnSpPr>
      <xdr:spPr>
        <a:xfrm>
          <a:off x="11343640" y="140944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15" name="テキスト ボックス 414"/>
        <xdr:cNvSpPr txBox="1"/>
      </xdr:nvSpPr>
      <xdr:spPr>
        <a:xfrm>
          <a:off x="1088898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6" name="直線コネクタ 415"/>
        <xdr:cNvCxnSpPr/>
      </xdr:nvCxnSpPr>
      <xdr:spPr>
        <a:xfrm>
          <a:off x="11343640" y="136486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9080"/>
    <xdr:sp macro="" textlink="">
      <xdr:nvSpPr>
        <xdr:cNvPr id="417" name="テキスト ボックス 416"/>
        <xdr:cNvSpPr txBox="1"/>
      </xdr:nvSpPr>
      <xdr:spPr>
        <a:xfrm>
          <a:off x="1088898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8" name="直線コネクタ 417"/>
        <xdr:cNvCxnSpPr/>
      </xdr:nvCxnSpPr>
      <xdr:spPr>
        <a:xfrm>
          <a:off x="11343640" y="1320292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9080"/>
    <xdr:sp macro="" textlink="">
      <xdr:nvSpPr>
        <xdr:cNvPr id="419" name="テキスト ボックス 418"/>
        <xdr:cNvSpPr txBox="1"/>
      </xdr:nvSpPr>
      <xdr:spPr>
        <a:xfrm>
          <a:off x="10888980" y="130644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0" name="直線コネクタ 419"/>
        <xdr:cNvCxnSpPr/>
      </xdr:nvCxnSpPr>
      <xdr:spPr>
        <a:xfrm>
          <a:off x="11343640" y="127533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9080"/>
    <xdr:sp macro="" textlink="">
      <xdr:nvSpPr>
        <xdr:cNvPr id="421" name="テキスト ボックス 420"/>
        <xdr:cNvSpPr txBox="1"/>
      </xdr:nvSpPr>
      <xdr:spPr>
        <a:xfrm>
          <a:off x="10888980" y="1261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2" name="直線コネクタ 421"/>
        <xdr:cNvCxnSpPr/>
      </xdr:nvCxnSpPr>
      <xdr:spPr>
        <a:xfrm>
          <a:off x="11343640" y="123075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9080"/>
    <xdr:sp macro="" textlink="">
      <xdr:nvSpPr>
        <xdr:cNvPr id="423" name="テキスト ボックス 422"/>
        <xdr:cNvSpPr txBox="1"/>
      </xdr:nvSpPr>
      <xdr:spPr>
        <a:xfrm>
          <a:off x="10888980" y="12169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1343640" y="118618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9080"/>
    <xdr:sp macro="" textlink="">
      <xdr:nvSpPr>
        <xdr:cNvPr id="425" name="テキスト ボックス 424"/>
        <xdr:cNvSpPr txBox="1"/>
      </xdr:nvSpPr>
      <xdr:spPr>
        <a:xfrm>
          <a:off x="1088898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1343640" y="118618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149860</xdr:rowOff>
    </xdr:from>
    <xdr:to xmlns:xdr="http://schemas.openxmlformats.org/drawingml/2006/spreadsheetDrawing">
      <xdr:col>82</xdr:col>
      <xdr:colOff>107950</xdr:colOff>
      <xdr:row>80</xdr:row>
      <xdr:rowOff>135890</xdr:rowOff>
    </xdr:to>
    <xdr:cxnSp macro="">
      <xdr:nvCxnSpPr>
        <xdr:cNvPr id="427" name="直線コネクタ 426"/>
        <xdr:cNvCxnSpPr/>
      </xdr:nvCxnSpPr>
      <xdr:spPr>
        <a:xfrm flipV="1">
          <a:off x="15052040" y="12555220"/>
          <a:ext cx="0" cy="991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80</xdr:row>
      <xdr:rowOff>107950</xdr:rowOff>
    </xdr:from>
    <xdr:ext cx="762000" cy="258445"/>
    <xdr:sp macro="" textlink="">
      <xdr:nvSpPr>
        <xdr:cNvPr id="428" name="公債費以外最小値テキスト"/>
        <xdr:cNvSpPr txBox="1"/>
      </xdr:nvSpPr>
      <xdr:spPr>
        <a:xfrm>
          <a:off x="15126335" y="13519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135890</xdr:rowOff>
    </xdr:from>
    <xdr:to xmlns:xdr="http://schemas.openxmlformats.org/drawingml/2006/spreadsheetDrawing">
      <xdr:col>82</xdr:col>
      <xdr:colOff>182245</xdr:colOff>
      <xdr:row>80</xdr:row>
      <xdr:rowOff>135890</xdr:rowOff>
    </xdr:to>
    <xdr:cxnSp macro="">
      <xdr:nvCxnSpPr>
        <xdr:cNvPr id="429" name="直線コネクタ 428"/>
        <xdr:cNvCxnSpPr/>
      </xdr:nvCxnSpPr>
      <xdr:spPr>
        <a:xfrm>
          <a:off x="14963140" y="1354709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73</xdr:row>
      <xdr:rowOff>64770</xdr:rowOff>
    </xdr:from>
    <xdr:ext cx="762000" cy="259080"/>
    <xdr:sp macro="" textlink="">
      <xdr:nvSpPr>
        <xdr:cNvPr id="430" name="公債費以外最大値テキスト"/>
        <xdr:cNvSpPr txBox="1"/>
      </xdr:nvSpPr>
      <xdr:spPr>
        <a:xfrm>
          <a:off x="15126335" y="1230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149860</xdr:rowOff>
    </xdr:from>
    <xdr:to xmlns:xdr="http://schemas.openxmlformats.org/drawingml/2006/spreadsheetDrawing">
      <xdr:col>82</xdr:col>
      <xdr:colOff>182245</xdr:colOff>
      <xdr:row>74</xdr:row>
      <xdr:rowOff>149860</xdr:rowOff>
    </xdr:to>
    <xdr:cxnSp macro="">
      <xdr:nvCxnSpPr>
        <xdr:cNvPr id="431" name="直線コネクタ 430"/>
        <xdr:cNvCxnSpPr/>
      </xdr:nvCxnSpPr>
      <xdr:spPr>
        <a:xfrm>
          <a:off x="14963140" y="1255522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8255</xdr:rowOff>
    </xdr:from>
    <xdr:to xmlns:xdr="http://schemas.openxmlformats.org/drawingml/2006/spreadsheetDrawing">
      <xdr:col>82</xdr:col>
      <xdr:colOff>107950</xdr:colOff>
      <xdr:row>76</xdr:row>
      <xdr:rowOff>154305</xdr:rowOff>
    </xdr:to>
    <xdr:cxnSp macro="">
      <xdr:nvCxnSpPr>
        <xdr:cNvPr id="432" name="直線コネクタ 431"/>
        <xdr:cNvCxnSpPr/>
      </xdr:nvCxnSpPr>
      <xdr:spPr>
        <a:xfrm>
          <a:off x="14284960" y="12748895"/>
          <a:ext cx="76708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77</xdr:row>
      <xdr:rowOff>68580</xdr:rowOff>
    </xdr:from>
    <xdr:ext cx="762000" cy="258445"/>
    <xdr:sp macro="" textlink="">
      <xdr:nvSpPr>
        <xdr:cNvPr id="433" name="公債費以外平均値テキスト"/>
        <xdr:cNvSpPr txBox="1"/>
      </xdr:nvSpPr>
      <xdr:spPr>
        <a:xfrm>
          <a:off x="15126335" y="129768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96520</xdr:rowOff>
    </xdr:from>
    <xdr:to xmlns:xdr="http://schemas.openxmlformats.org/drawingml/2006/spreadsheetDrawing">
      <xdr:col>82</xdr:col>
      <xdr:colOff>158750</xdr:colOff>
      <xdr:row>78</xdr:row>
      <xdr:rowOff>26670</xdr:rowOff>
    </xdr:to>
    <xdr:sp macro="" textlink="">
      <xdr:nvSpPr>
        <xdr:cNvPr id="434" name="フローチャート: 判断 433"/>
        <xdr:cNvSpPr/>
      </xdr:nvSpPr>
      <xdr:spPr>
        <a:xfrm>
          <a:off x="15001240" y="1300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8255</xdr:rowOff>
    </xdr:from>
    <xdr:to xmlns:xdr="http://schemas.openxmlformats.org/drawingml/2006/spreadsheetDrawing">
      <xdr:col>78</xdr:col>
      <xdr:colOff>69850</xdr:colOff>
      <xdr:row>76</xdr:row>
      <xdr:rowOff>145415</xdr:rowOff>
    </xdr:to>
    <xdr:cxnSp macro="">
      <xdr:nvCxnSpPr>
        <xdr:cNvPr id="435" name="直線コネクタ 434"/>
        <xdr:cNvCxnSpPr/>
      </xdr:nvCxnSpPr>
      <xdr:spPr>
        <a:xfrm flipV="1">
          <a:off x="13484860" y="12748895"/>
          <a:ext cx="8001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135890</xdr:rowOff>
    </xdr:from>
    <xdr:to xmlns:xdr="http://schemas.openxmlformats.org/drawingml/2006/spreadsheetDrawing">
      <xdr:col>78</xdr:col>
      <xdr:colOff>120650</xdr:colOff>
      <xdr:row>77</xdr:row>
      <xdr:rowOff>66040</xdr:rowOff>
    </xdr:to>
    <xdr:sp macro="" textlink="">
      <xdr:nvSpPr>
        <xdr:cNvPr id="436" name="フローチャート: 判断 435"/>
        <xdr:cNvSpPr/>
      </xdr:nvSpPr>
      <xdr:spPr>
        <a:xfrm>
          <a:off x="14234160" y="12876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50800</xdr:rowOff>
    </xdr:from>
    <xdr:ext cx="735965" cy="258445"/>
    <xdr:sp macro="" textlink="">
      <xdr:nvSpPr>
        <xdr:cNvPr id="437" name="テキスト ボックス 436"/>
        <xdr:cNvSpPr txBox="1"/>
      </xdr:nvSpPr>
      <xdr:spPr>
        <a:xfrm>
          <a:off x="13939520" y="129590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145415</xdr:rowOff>
    </xdr:from>
    <xdr:to xmlns:xdr="http://schemas.openxmlformats.org/drawingml/2006/spreadsheetDrawing">
      <xdr:col>73</xdr:col>
      <xdr:colOff>180975</xdr:colOff>
      <xdr:row>77</xdr:row>
      <xdr:rowOff>24130</xdr:rowOff>
    </xdr:to>
    <xdr:cxnSp macro="">
      <xdr:nvCxnSpPr>
        <xdr:cNvPr id="438" name="直線コネクタ 437"/>
        <xdr:cNvCxnSpPr/>
      </xdr:nvCxnSpPr>
      <xdr:spPr>
        <a:xfrm flipV="1">
          <a:off x="12666980" y="12886055"/>
          <a:ext cx="8178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110490</xdr:rowOff>
    </xdr:from>
    <xdr:to xmlns:xdr="http://schemas.openxmlformats.org/drawingml/2006/spreadsheetDrawing">
      <xdr:col>74</xdr:col>
      <xdr:colOff>31750</xdr:colOff>
      <xdr:row>78</xdr:row>
      <xdr:rowOff>40640</xdr:rowOff>
    </xdr:to>
    <xdr:sp macro="" textlink="">
      <xdr:nvSpPr>
        <xdr:cNvPr id="439" name="フローチャート: 判断 438"/>
        <xdr:cNvSpPr/>
      </xdr:nvSpPr>
      <xdr:spPr>
        <a:xfrm>
          <a:off x="13434060" y="130187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25400</xdr:rowOff>
    </xdr:from>
    <xdr:ext cx="762000" cy="259080"/>
    <xdr:sp macro="" textlink="">
      <xdr:nvSpPr>
        <xdr:cNvPr id="440" name="テキスト ボックス 439"/>
        <xdr:cNvSpPr txBox="1"/>
      </xdr:nvSpPr>
      <xdr:spPr>
        <a:xfrm>
          <a:off x="1312164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131445</xdr:rowOff>
    </xdr:from>
    <xdr:to xmlns:xdr="http://schemas.openxmlformats.org/drawingml/2006/spreadsheetDrawing">
      <xdr:col>69</xdr:col>
      <xdr:colOff>92075</xdr:colOff>
      <xdr:row>77</xdr:row>
      <xdr:rowOff>24130</xdr:rowOff>
    </xdr:to>
    <xdr:cxnSp macro="">
      <xdr:nvCxnSpPr>
        <xdr:cNvPr id="441" name="直線コネクタ 440"/>
        <xdr:cNvCxnSpPr/>
      </xdr:nvCxnSpPr>
      <xdr:spPr>
        <a:xfrm>
          <a:off x="11849100" y="12872085"/>
          <a:ext cx="8178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101600</xdr:rowOff>
    </xdr:from>
    <xdr:to xmlns:xdr="http://schemas.openxmlformats.org/drawingml/2006/spreadsheetDrawing">
      <xdr:col>69</xdr:col>
      <xdr:colOff>142875</xdr:colOff>
      <xdr:row>78</xdr:row>
      <xdr:rowOff>31750</xdr:rowOff>
    </xdr:to>
    <xdr:sp macro="" textlink="">
      <xdr:nvSpPr>
        <xdr:cNvPr id="442" name="フローチャート: 判断 441"/>
        <xdr:cNvSpPr/>
      </xdr:nvSpPr>
      <xdr:spPr>
        <a:xfrm>
          <a:off x="12616180" y="13009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16510</xdr:rowOff>
    </xdr:from>
    <xdr:ext cx="762000" cy="258445"/>
    <xdr:sp macro="" textlink="">
      <xdr:nvSpPr>
        <xdr:cNvPr id="443" name="テキスト ボックス 442"/>
        <xdr:cNvSpPr txBox="1"/>
      </xdr:nvSpPr>
      <xdr:spPr>
        <a:xfrm>
          <a:off x="12321540" y="13092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64770</xdr:rowOff>
    </xdr:from>
    <xdr:to xmlns:xdr="http://schemas.openxmlformats.org/drawingml/2006/spreadsheetDrawing">
      <xdr:col>65</xdr:col>
      <xdr:colOff>53975</xdr:colOff>
      <xdr:row>77</xdr:row>
      <xdr:rowOff>166370</xdr:rowOff>
    </xdr:to>
    <xdr:sp macro="" textlink="">
      <xdr:nvSpPr>
        <xdr:cNvPr id="444" name="フローチャート: 判断 443"/>
        <xdr:cNvSpPr/>
      </xdr:nvSpPr>
      <xdr:spPr>
        <a:xfrm>
          <a:off x="11816080" y="129730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151130</xdr:rowOff>
    </xdr:from>
    <xdr:ext cx="762000" cy="259080"/>
    <xdr:sp macro="" textlink="">
      <xdr:nvSpPr>
        <xdr:cNvPr id="445" name="テキスト ボックス 444"/>
        <xdr:cNvSpPr txBox="1"/>
      </xdr:nvSpPr>
      <xdr:spPr>
        <a:xfrm>
          <a:off x="11503660" y="1305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8445"/>
    <xdr:sp macro="" textlink="">
      <xdr:nvSpPr>
        <xdr:cNvPr id="446" name="テキスト ボックス 445"/>
        <xdr:cNvSpPr txBox="1"/>
      </xdr:nvSpPr>
      <xdr:spPr>
        <a:xfrm>
          <a:off x="148539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8445"/>
    <xdr:sp macro="" textlink="">
      <xdr:nvSpPr>
        <xdr:cNvPr id="447" name="テキスト ボックス 446"/>
        <xdr:cNvSpPr txBox="1"/>
      </xdr:nvSpPr>
      <xdr:spPr>
        <a:xfrm>
          <a:off x="14086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8445"/>
    <xdr:sp macro="" textlink="">
      <xdr:nvSpPr>
        <xdr:cNvPr id="448" name="テキスト ボックス 447"/>
        <xdr:cNvSpPr txBox="1"/>
      </xdr:nvSpPr>
      <xdr:spPr>
        <a:xfrm>
          <a:off x="132867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8445"/>
    <xdr:sp macro="" textlink="">
      <xdr:nvSpPr>
        <xdr:cNvPr id="449" name="テキスト ボックス 448"/>
        <xdr:cNvSpPr txBox="1"/>
      </xdr:nvSpPr>
      <xdr:spPr>
        <a:xfrm>
          <a:off x="124688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84</xdr:row>
      <xdr:rowOff>10160</xdr:rowOff>
    </xdr:from>
    <xdr:ext cx="762000" cy="258445"/>
    <xdr:sp macro="" textlink="">
      <xdr:nvSpPr>
        <xdr:cNvPr id="450" name="テキスト ボックス 449"/>
        <xdr:cNvSpPr txBox="1"/>
      </xdr:nvSpPr>
      <xdr:spPr>
        <a:xfrm>
          <a:off x="116636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103505</xdr:rowOff>
    </xdr:from>
    <xdr:to xmlns:xdr="http://schemas.openxmlformats.org/drawingml/2006/spreadsheetDrawing">
      <xdr:col>82</xdr:col>
      <xdr:colOff>158750</xdr:colOff>
      <xdr:row>77</xdr:row>
      <xdr:rowOff>33655</xdr:rowOff>
    </xdr:to>
    <xdr:sp macro="" textlink="">
      <xdr:nvSpPr>
        <xdr:cNvPr id="451" name="楕円 450"/>
        <xdr:cNvSpPr/>
      </xdr:nvSpPr>
      <xdr:spPr>
        <a:xfrm>
          <a:off x="15001240" y="12844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75</xdr:row>
      <xdr:rowOff>120015</xdr:rowOff>
    </xdr:from>
    <xdr:ext cx="762000" cy="259080"/>
    <xdr:sp macro="" textlink="">
      <xdr:nvSpPr>
        <xdr:cNvPr id="452" name="公債費以外該当値テキスト"/>
        <xdr:cNvSpPr txBox="1"/>
      </xdr:nvSpPr>
      <xdr:spPr>
        <a:xfrm>
          <a:off x="15126335" y="12693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128905</xdr:rowOff>
    </xdr:from>
    <xdr:to xmlns:xdr="http://schemas.openxmlformats.org/drawingml/2006/spreadsheetDrawing">
      <xdr:col>78</xdr:col>
      <xdr:colOff>120650</xdr:colOff>
      <xdr:row>76</xdr:row>
      <xdr:rowOff>59055</xdr:rowOff>
    </xdr:to>
    <xdr:sp macro="" textlink="">
      <xdr:nvSpPr>
        <xdr:cNvPr id="453" name="楕円 452"/>
        <xdr:cNvSpPr/>
      </xdr:nvSpPr>
      <xdr:spPr>
        <a:xfrm>
          <a:off x="14234160" y="1270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69215</xdr:rowOff>
    </xdr:from>
    <xdr:ext cx="735965" cy="258445"/>
    <xdr:sp macro="" textlink="">
      <xdr:nvSpPr>
        <xdr:cNvPr id="454" name="テキスト ボックス 453"/>
        <xdr:cNvSpPr txBox="1"/>
      </xdr:nvSpPr>
      <xdr:spPr>
        <a:xfrm>
          <a:off x="13939520" y="124745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94615</xdr:rowOff>
    </xdr:from>
    <xdr:to xmlns:xdr="http://schemas.openxmlformats.org/drawingml/2006/spreadsheetDrawing">
      <xdr:col>74</xdr:col>
      <xdr:colOff>31750</xdr:colOff>
      <xdr:row>77</xdr:row>
      <xdr:rowOff>24765</xdr:rowOff>
    </xdr:to>
    <xdr:sp macro="" textlink="">
      <xdr:nvSpPr>
        <xdr:cNvPr id="455" name="楕円 454"/>
        <xdr:cNvSpPr/>
      </xdr:nvSpPr>
      <xdr:spPr>
        <a:xfrm>
          <a:off x="13434060" y="128352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34925</xdr:rowOff>
    </xdr:from>
    <xdr:ext cx="762000" cy="258445"/>
    <xdr:sp macro="" textlink="">
      <xdr:nvSpPr>
        <xdr:cNvPr id="456" name="テキスト ボックス 455"/>
        <xdr:cNvSpPr txBox="1"/>
      </xdr:nvSpPr>
      <xdr:spPr>
        <a:xfrm>
          <a:off x="13121640" y="1260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144780</xdr:rowOff>
    </xdr:from>
    <xdr:to xmlns:xdr="http://schemas.openxmlformats.org/drawingml/2006/spreadsheetDrawing">
      <xdr:col>69</xdr:col>
      <xdr:colOff>142875</xdr:colOff>
      <xdr:row>77</xdr:row>
      <xdr:rowOff>74930</xdr:rowOff>
    </xdr:to>
    <xdr:sp macro="" textlink="">
      <xdr:nvSpPr>
        <xdr:cNvPr id="457" name="楕円 456"/>
        <xdr:cNvSpPr/>
      </xdr:nvSpPr>
      <xdr:spPr>
        <a:xfrm>
          <a:off x="12616180" y="1288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85090</xdr:rowOff>
    </xdr:from>
    <xdr:ext cx="762000" cy="258445"/>
    <xdr:sp macro="" textlink="">
      <xdr:nvSpPr>
        <xdr:cNvPr id="458" name="テキスト ボックス 457"/>
        <xdr:cNvSpPr txBox="1"/>
      </xdr:nvSpPr>
      <xdr:spPr>
        <a:xfrm>
          <a:off x="12321540" y="12658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80645</xdr:rowOff>
    </xdr:from>
    <xdr:to xmlns:xdr="http://schemas.openxmlformats.org/drawingml/2006/spreadsheetDrawing">
      <xdr:col>65</xdr:col>
      <xdr:colOff>53975</xdr:colOff>
      <xdr:row>77</xdr:row>
      <xdr:rowOff>10795</xdr:rowOff>
    </xdr:to>
    <xdr:sp macro="" textlink="">
      <xdr:nvSpPr>
        <xdr:cNvPr id="459" name="楕円 458"/>
        <xdr:cNvSpPr/>
      </xdr:nvSpPr>
      <xdr:spPr>
        <a:xfrm>
          <a:off x="11816080" y="128212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20955</xdr:rowOff>
    </xdr:from>
    <xdr:ext cx="762000" cy="259080"/>
    <xdr:sp macro="" textlink="">
      <xdr:nvSpPr>
        <xdr:cNvPr id="460" name="テキスト ボックス 459"/>
        <xdr:cNvSpPr txBox="1"/>
      </xdr:nvSpPr>
      <xdr:spPr>
        <a:xfrm>
          <a:off x="11503660" y="12593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279400</xdr:colOff>
      <xdr:row>3</xdr:row>
      <xdr:rowOff>19050</xdr:rowOff>
    </xdr:to>
    <xdr:sp macro="" textlink="">
      <xdr:nvSpPr>
        <xdr:cNvPr id="3" name="表題ボックス"/>
        <xdr:cNvSpPr/>
      </xdr:nvSpPr>
      <xdr:spPr>
        <a:xfrm>
          <a:off x="0" y="88900"/>
          <a:ext cx="10955020"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38100</xdr:rowOff>
    </xdr:to>
    <xdr:sp macro="" textlink="">
      <xdr:nvSpPr>
        <xdr:cNvPr id="4" name="団体名称ボックス1"/>
        <xdr:cNvSpPr/>
      </xdr:nvSpPr>
      <xdr:spPr>
        <a:xfrm>
          <a:off x="12539980" y="0"/>
          <a:ext cx="27247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549505" y="12700"/>
          <a:ext cx="269938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561570" y="31750"/>
          <a:ext cx="266827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長野県長野市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57656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25400</xdr:rowOff>
    </xdr:to>
    <xdr:sp macro="" textlink="">
      <xdr:nvSpPr>
        <xdr:cNvPr id="8" name="正方形/長方形 7"/>
        <xdr:cNvSpPr/>
      </xdr:nvSpPr>
      <xdr:spPr>
        <a:xfrm>
          <a:off x="10601325"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627995"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00555" y="11811000"/>
          <a:ext cx="372491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01570" y="11849100"/>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31060" y="11938000"/>
          <a:ext cx="2451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09165"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3942715" y="11887200"/>
          <a:ext cx="781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147820" y="11849100"/>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1900555" y="1047115"/>
          <a:ext cx="372491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169035"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0210" y="116141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0210" y="142430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0210" y="1725295"/>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167005</xdr:colOff>
      <xdr:row>7</xdr:row>
      <xdr:rowOff>8890</xdr:rowOff>
    </xdr:to>
    <xdr:cxnSp macro="">
      <xdr:nvCxnSpPr>
        <xdr:cNvPr id="21" name="直線コネクタ 20"/>
        <xdr:cNvCxnSpPr/>
      </xdr:nvCxnSpPr>
      <xdr:spPr>
        <a:xfrm flipH="1">
          <a:off x="173355" y="122428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9080"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167005</xdr:colOff>
      <xdr:row>9</xdr:row>
      <xdr:rowOff>123825</xdr:rowOff>
    </xdr:to>
    <xdr:cxnSp macro="">
      <xdr:nvCxnSpPr>
        <xdr:cNvPr id="23" name="直線コネクタ 22"/>
        <xdr:cNvCxnSpPr/>
      </xdr:nvCxnSpPr>
      <xdr:spPr>
        <a:xfrm flipH="1">
          <a:off x="173355" y="1674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9080"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167005</xdr:colOff>
      <xdr:row>11</xdr:row>
      <xdr:rowOff>161925</xdr:rowOff>
    </xdr:to>
    <xdr:cxnSp macro="">
      <xdr:nvCxnSpPr>
        <xdr:cNvPr id="25" name="直線コネクタ 24"/>
        <xdr:cNvCxnSpPr/>
      </xdr:nvCxnSpPr>
      <xdr:spPr>
        <a:xfrm flipH="1">
          <a:off x="173355" y="2055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08280"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08280"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00555" y="1610995"/>
          <a:ext cx="372491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48844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00555" y="387032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219835"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1900555" y="349694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1365" cy="258445"/>
    <xdr:sp macro="" textlink="">
      <xdr:nvSpPr>
        <xdr:cNvPr id="33" name="テキスト ボックス 32"/>
        <xdr:cNvSpPr txBox="1"/>
      </xdr:nvSpPr>
      <xdr:spPr>
        <a:xfrm>
          <a:off x="1219835" y="3358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1900555" y="312356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8445"/>
    <xdr:sp macro="" textlink="">
      <xdr:nvSpPr>
        <xdr:cNvPr id="35" name="テキスト ボックス 34"/>
        <xdr:cNvSpPr txBox="1"/>
      </xdr:nvSpPr>
      <xdr:spPr>
        <a:xfrm>
          <a:off x="1219835" y="2985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00555" y="2750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7" name="テキスト ボックス 36"/>
        <xdr:cNvSpPr txBox="1"/>
      </xdr:nvSpPr>
      <xdr:spPr>
        <a:xfrm>
          <a:off x="1219835" y="261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00555" y="2372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9" name="テキスト ボックス 38"/>
        <xdr:cNvSpPr txBox="1"/>
      </xdr:nvSpPr>
      <xdr:spPr>
        <a:xfrm>
          <a:off x="1219835" y="2231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00555" y="1991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1" name="テキスト ボックス 40"/>
        <xdr:cNvSpPr txBox="1"/>
      </xdr:nvSpPr>
      <xdr:spPr>
        <a:xfrm>
          <a:off x="1219835" y="1849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00555" y="1610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3" name="テキスト ボックス 42"/>
        <xdr:cNvSpPr txBox="1"/>
      </xdr:nvSpPr>
      <xdr:spPr>
        <a:xfrm>
          <a:off x="1219835"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1900555" y="1610995"/>
          <a:ext cx="372491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142240</xdr:rowOff>
    </xdr:from>
    <xdr:to xmlns:xdr="http://schemas.openxmlformats.org/drawingml/2006/spreadsheetDrawing">
      <xdr:col>29</xdr:col>
      <xdr:colOff>127000</xdr:colOff>
      <xdr:row>20</xdr:row>
      <xdr:rowOff>28575</xdr:rowOff>
    </xdr:to>
    <xdr:cxnSp macro="">
      <xdr:nvCxnSpPr>
        <xdr:cNvPr id="45" name="直線コネクタ 44"/>
        <xdr:cNvCxnSpPr/>
      </xdr:nvCxnSpPr>
      <xdr:spPr>
        <a:xfrm flipV="1">
          <a:off x="4970145" y="2207260"/>
          <a:ext cx="0" cy="12388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635</xdr:rowOff>
    </xdr:from>
    <xdr:ext cx="762000" cy="259080"/>
    <xdr:sp macro="" textlink="">
      <xdr:nvSpPr>
        <xdr:cNvPr id="46" name="人口1人当たり決算額の推移最小値テキスト130"/>
        <xdr:cNvSpPr txBox="1"/>
      </xdr:nvSpPr>
      <xdr:spPr>
        <a:xfrm>
          <a:off x="5035550" y="341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28575</xdr:rowOff>
    </xdr:from>
    <xdr:to xmlns:xdr="http://schemas.openxmlformats.org/drawingml/2006/spreadsheetDrawing">
      <xdr:col>30</xdr:col>
      <xdr:colOff>25400</xdr:colOff>
      <xdr:row>20</xdr:row>
      <xdr:rowOff>28575</xdr:rowOff>
    </xdr:to>
    <xdr:cxnSp macro="">
      <xdr:nvCxnSpPr>
        <xdr:cNvPr id="47" name="直線コネクタ 46"/>
        <xdr:cNvCxnSpPr/>
      </xdr:nvCxnSpPr>
      <xdr:spPr>
        <a:xfrm>
          <a:off x="4881245" y="344614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57150</xdr:rowOff>
    </xdr:from>
    <xdr:ext cx="762000" cy="259080"/>
    <xdr:sp macro="" textlink="">
      <xdr:nvSpPr>
        <xdr:cNvPr id="48" name="人口1人当たり決算額の推移最大値テキスト130"/>
        <xdr:cNvSpPr txBox="1"/>
      </xdr:nvSpPr>
      <xdr:spPr>
        <a:xfrm>
          <a:off x="5035550" y="1950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142240</xdr:rowOff>
    </xdr:from>
    <xdr:to xmlns:xdr="http://schemas.openxmlformats.org/drawingml/2006/spreadsheetDrawing">
      <xdr:col>30</xdr:col>
      <xdr:colOff>25400</xdr:colOff>
      <xdr:row>12</xdr:row>
      <xdr:rowOff>142240</xdr:rowOff>
    </xdr:to>
    <xdr:cxnSp macro="">
      <xdr:nvCxnSpPr>
        <xdr:cNvPr id="49" name="直線コネクタ 48"/>
        <xdr:cNvCxnSpPr/>
      </xdr:nvCxnSpPr>
      <xdr:spPr>
        <a:xfrm>
          <a:off x="4881245" y="220726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3810</xdr:rowOff>
    </xdr:from>
    <xdr:to xmlns:xdr="http://schemas.openxmlformats.org/drawingml/2006/spreadsheetDrawing">
      <xdr:col>29</xdr:col>
      <xdr:colOff>127000</xdr:colOff>
      <xdr:row>16</xdr:row>
      <xdr:rowOff>66675</xdr:rowOff>
    </xdr:to>
    <xdr:cxnSp macro="">
      <xdr:nvCxnSpPr>
        <xdr:cNvPr id="50" name="直線コネクタ 49"/>
        <xdr:cNvCxnSpPr/>
      </xdr:nvCxnSpPr>
      <xdr:spPr>
        <a:xfrm flipV="1">
          <a:off x="4392930" y="2750820"/>
          <a:ext cx="577215"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100965</xdr:rowOff>
    </xdr:from>
    <xdr:ext cx="762000" cy="259080"/>
    <xdr:sp macro="" textlink="">
      <xdr:nvSpPr>
        <xdr:cNvPr id="51" name="人口1人当たり決算額の推移平均値テキスト130"/>
        <xdr:cNvSpPr txBox="1"/>
      </xdr:nvSpPr>
      <xdr:spPr>
        <a:xfrm>
          <a:off x="5035550" y="2847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128905</xdr:rowOff>
    </xdr:from>
    <xdr:to xmlns:xdr="http://schemas.openxmlformats.org/drawingml/2006/spreadsheetDrawing">
      <xdr:col>29</xdr:col>
      <xdr:colOff>167005</xdr:colOff>
      <xdr:row>17</xdr:row>
      <xdr:rowOff>59055</xdr:rowOff>
    </xdr:to>
    <xdr:sp macro="" textlink="">
      <xdr:nvSpPr>
        <xdr:cNvPr id="52" name="フローチャート: 判断 51"/>
        <xdr:cNvSpPr/>
      </xdr:nvSpPr>
      <xdr:spPr>
        <a:xfrm>
          <a:off x="4919345" y="2875915"/>
          <a:ext cx="908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66675</xdr:rowOff>
    </xdr:from>
    <xdr:to xmlns:xdr="http://schemas.openxmlformats.org/drawingml/2006/spreadsheetDrawing">
      <xdr:col>26</xdr:col>
      <xdr:colOff>50800</xdr:colOff>
      <xdr:row>16</xdr:row>
      <xdr:rowOff>102870</xdr:rowOff>
    </xdr:to>
    <xdr:cxnSp macro="">
      <xdr:nvCxnSpPr>
        <xdr:cNvPr id="53" name="直線コネクタ 52"/>
        <xdr:cNvCxnSpPr/>
      </xdr:nvCxnSpPr>
      <xdr:spPr>
        <a:xfrm flipV="1">
          <a:off x="3788410" y="2813685"/>
          <a:ext cx="60452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151765</xdr:rowOff>
    </xdr:from>
    <xdr:to xmlns:xdr="http://schemas.openxmlformats.org/drawingml/2006/spreadsheetDrawing">
      <xdr:col>26</xdr:col>
      <xdr:colOff>101600</xdr:colOff>
      <xdr:row>17</xdr:row>
      <xdr:rowOff>81915</xdr:rowOff>
    </xdr:to>
    <xdr:sp macro="" textlink="">
      <xdr:nvSpPr>
        <xdr:cNvPr id="54" name="フローチャート: 判断 53"/>
        <xdr:cNvSpPr/>
      </xdr:nvSpPr>
      <xdr:spPr>
        <a:xfrm>
          <a:off x="4342130" y="28987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66675</xdr:rowOff>
    </xdr:from>
    <xdr:ext cx="735965" cy="258445"/>
    <xdr:sp macro="" textlink="">
      <xdr:nvSpPr>
        <xdr:cNvPr id="55" name="テキスト ボックス 54"/>
        <xdr:cNvSpPr txBox="1"/>
      </xdr:nvSpPr>
      <xdr:spPr>
        <a:xfrm>
          <a:off x="4058920" y="29813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16</xdr:row>
      <xdr:rowOff>102870</xdr:rowOff>
    </xdr:from>
    <xdr:to xmlns:xdr="http://schemas.openxmlformats.org/drawingml/2006/spreadsheetDrawing">
      <xdr:col>22</xdr:col>
      <xdr:colOff>114300</xdr:colOff>
      <xdr:row>16</xdr:row>
      <xdr:rowOff>156845</xdr:rowOff>
    </xdr:to>
    <xdr:cxnSp macro="">
      <xdr:nvCxnSpPr>
        <xdr:cNvPr id="56" name="直線コネクタ 55"/>
        <xdr:cNvCxnSpPr/>
      </xdr:nvCxnSpPr>
      <xdr:spPr>
        <a:xfrm flipV="1">
          <a:off x="3173095" y="2849880"/>
          <a:ext cx="615315"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5080</xdr:rowOff>
    </xdr:from>
    <xdr:to xmlns:xdr="http://schemas.openxmlformats.org/drawingml/2006/spreadsheetDrawing">
      <xdr:col>22</xdr:col>
      <xdr:colOff>165100</xdr:colOff>
      <xdr:row>17</xdr:row>
      <xdr:rowOff>106680</xdr:rowOff>
    </xdr:to>
    <xdr:sp macro="" textlink="">
      <xdr:nvSpPr>
        <xdr:cNvPr id="57" name="フローチャート: 判断 56"/>
        <xdr:cNvSpPr/>
      </xdr:nvSpPr>
      <xdr:spPr>
        <a:xfrm>
          <a:off x="3737610" y="2919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91440</xdr:rowOff>
    </xdr:from>
    <xdr:ext cx="761365" cy="258445"/>
    <xdr:sp macro="" textlink="">
      <xdr:nvSpPr>
        <xdr:cNvPr id="58" name="テキスト ボックス 57"/>
        <xdr:cNvSpPr txBox="1"/>
      </xdr:nvSpPr>
      <xdr:spPr>
        <a:xfrm>
          <a:off x="3454400" y="3006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156845</xdr:rowOff>
    </xdr:from>
    <xdr:to xmlns:xdr="http://schemas.openxmlformats.org/drawingml/2006/spreadsheetDrawing">
      <xdr:col>18</xdr:col>
      <xdr:colOff>167005</xdr:colOff>
      <xdr:row>17</xdr:row>
      <xdr:rowOff>74295</xdr:rowOff>
    </xdr:to>
    <xdr:cxnSp macro="">
      <xdr:nvCxnSpPr>
        <xdr:cNvPr id="59" name="直線コネクタ 58"/>
        <xdr:cNvCxnSpPr/>
      </xdr:nvCxnSpPr>
      <xdr:spPr>
        <a:xfrm flipV="1">
          <a:off x="2555875" y="2903855"/>
          <a:ext cx="617220" cy="850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61595</xdr:rowOff>
    </xdr:from>
    <xdr:to xmlns:xdr="http://schemas.openxmlformats.org/drawingml/2006/spreadsheetDrawing">
      <xdr:col>19</xdr:col>
      <xdr:colOff>38100</xdr:colOff>
      <xdr:row>17</xdr:row>
      <xdr:rowOff>163195</xdr:rowOff>
    </xdr:to>
    <xdr:sp macro="" textlink="">
      <xdr:nvSpPr>
        <xdr:cNvPr id="60" name="フローチャート: 判断 59"/>
        <xdr:cNvSpPr/>
      </xdr:nvSpPr>
      <xdr:spPr>
        <a:xfrm>
          <a:off x="3133090" y="2976245"/>
          <a:ext cx="7810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17</xdr:row>
      <xdr:rowOff>147955</xdr:rowOff>
    </xdr:from>
    <xdr:ext cx="762000" cy="258445"/>
    <xdr:sp macro="" textlink="">
      <xdr:nvSpPr>
        <xdr:cNvPr id="61" name="テキスト ボックス 60"/>
        <xdr:cNvSpPr txBox="1"/>
      </xdr:nvSpPr>
      <xdr:spPr>
        <a:xfrm>
          <a:off x="2839085" y="3062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100965</xdr:rowOff>
    </xdr:from>
    <xdr:to xmlns:xdr="http://schemas.openxmlformats.org/drawingml/2006/spreadsheetDrawing">
      <xdr:col>15</xdr:col>
      <xdr:colOff>101600</xdr:colOff>
      <xdr:row>18</xdr:row>
      <xdr:rowOff>31115</xdr:rowOff>
    </xdr:to>
    <xdr:sp macro="" textlink="">
      <xdr:nvSpPr>
        <xdr:cNvPr id="62" name="フローチャート: 判断 61"/>
        <xdr:cNvSpPr/>
      </xdr:nvSpPr>
      <xdr:spPr>
        <a:xfrm>
          <a:off x="2505075" y="301561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15875</xdr:rowOff>
    </xdr:from>
    <xdr:ext cx="761365" cy="258445"/>
    <xdr:sp macro="" textlink="">
      <xdr:nvSpPr>
        <xdr:cNvPr id="63" name="テキスト ボックス 62"/>
        <xdr:cNvSpPr txBox="1"/>
      </xdr:nvSpPr>
      <xdr:spPr>
        <a:xfrm>
          <a:off x="2221865" y="3098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4" name="テキスト ボックス 63"/>
        <xdr:cNvSpPr txBox="1"/>
      </xdr:nvSpPr>
      <xdr:spPr>
        <a:xfrm>
          <a:off x="481584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8445"/>
    <xdr:sp macro="" textlink="">
      <xdr:nvSpPr>
        <xdr:cNvPr id="65" name="テキスト ボックス 64"/>
        <xdr:cNvSpPr txBox="1"/>
      </xdr:nvSpPr>
      <xdr:spPr>
        <a:xfrm>
          <a:off x="4238625"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6" name="テキスト ボックス 65"/>
        <xdr:cNvSpPr txBox="1"/>
      </xdr:nvSpPr>
      <xdr:spPr>
        <a:xfrm>
          <a:off x="3634105"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7" name="テキスト ボックス 66"/>
        <xdr:cNvSpPr txBox="1"/>
      </xdr:nvSpPr>
      <xdr:spPr>
        <a:xfrm>
          <a:off x="300609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8445"/>
    <xdr:sp macro="" textlink="">
      <xdr:nvSpPr>
        <xdr:cNvPr id="68" name="テキスト ボックス 67"/>
        <xdr:cNvSpPr txBox="1"/>
      </xdr:nvSpPr>
      <xdr:spPr>
        <a:xfrm>
          <a:off x="240157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124460</xdr:rowOff>
    </xdr:from>
    <xdr:to xmlns:xdr="http://schemas.openxmlformats.org/drawingml/2006/spreadsheetDrawing">
      <xdr:col>29</xdr:col>
      <xdr:colOff>167005</xdr:colOff>
      <xdr:row>16</xdr:row>
      <xdr:rowOff>54610</xdr:rowOff>
    </xdr:to>
    <xdr:sp macro="" textlink="">
      <xdr:nvSpPr>
        <xdr:cNvPr id="69" name="楕円 68"/>
        <xdr:cNvSpPr/>
      </xdr:nvSpPr>
      <xdr:spPr>
        <a:xfrm>
          <a:off x="4919345" y="2703830"/>
          <a:ext cx="9080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140970</xdr:rowOff>
    </xdr:from>
    <xdr:ext cx="762000" cy="259080"/>
    <xdr:sp macro="" textlink="">
      <xdr:nvSpPr>
        <xdr:cNvPr id="70" name="人口1人当たり決算額の推移該当値テキスト130"/>
        <xdr:cNvSpPr txBox="1"/>
      </xdr:nvSpPr>
      <xdr:spPr>
        <a:xfrm>
          <a:off x="5035550" y="2548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15875</xdr:rowOff>
    </xdr:from>
    <xdr:to xmlns:xdr="http://schemas.openxmlformats.org/drawingml/2006/spreadsheetDrawing">
      <xdr:col>26</xdr:col>
      <xdr:colOff>101600</xdr:colOff>
      <xdr:row>16</xdr:row>
      <xdr:rowOff>117475</xdr:rowOff>
    </xdr:to>
    <xdr:sp macro="" textlink="">
      <xdr:nvSpPr>
        <xdr:cNvPr id="71" name="楕円 70"/>
        <xdr:cNvSpPr/>
      </xdr:nvSpPr>
      <xdr:spPr>
        <a:xfrm>
          <a:off x="4342130" y="2762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127635</xdr:rowOff>
    </xdr:from>
    <xdr:ext cx="735965" cy="259080"/>
    <xdr:sp macro="" textlink="">
      <xdr:nvSpPr>
        <xdr:cNvPr id="72" name="テキスト ボックス 71"/>
        <xdr:cNvSpPr txBox="1"/>
      </xdr:nvSpPr>
      <xdr:spPr>
        <a:xfrm>
          <a:off x="4058920" y="25355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51435</xdr:rowOff>
    </xdr:from>
    <xdr:to xmlns:xdr="http://schemas.openxmlformats.org/drawingml/2006/spreadsheetDrawing">
      <xdr:col>22</xdr:col>
      <xdr:colOff>165100</xdr:colOff>
      <xdr:row>16</xdr:row>
      <xdr:rowOff>153035</xdr:rowOff>
    </xdr:to>
    <xdr:sp macro="" textlink="">
      <xdr:nvSpPr>
        <xdr:cNvPr id="73" name="楕円 72"/>
        <xdr:cNvSpPr/>
      </xdr:nvSpPr>
      <xdr:spPr>
        <a:xfrm>
          <a:off x="3737610" y="279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163195</xdr:rowOff>
    </xdr:from>
    <xdr:ext cx="761365" cy="259080"/>
    <xdr:sp macro="" textlink="">
      <xdr:nvSpPr>
        <xdr:cNvPr id="74" name="テキスト ボックス 73"/>
        <xdr:cNvSpPr txBox="1"/>
      </xdr:nvSpPr>
      <xdr:spPr>
        <a:xfrm>
          <a:off x="3454400" y="25711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106045</xdr:rowOff>
    </xdr:from>
    <xdr:to xmlns:xdr="http://schemas.openxmlformats.org/drawingml/2006/spreadsheetDrawing">
      <xdr:col>19</xdr:col>
      <xdr:colOff>38100</xdr:colOff>
      <xdr:row>17</xdr:row>
      <xdr:rowOff>36195</xdr:rowOff>
    </xdr:to>
    <xdr:sp macro="" textlink="">
      <xdr:nvSpPr>
        <xdr:cNvPr id="75" name="楕円 74"/>
        <xdr:cNvSpPr/>
      </xdr:nvSpPr>
      <xdr:spPr>
        <a:xfrm>
          <a:off x="3133090" y="2853055"/>
          <a:ext cx="7810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15</xdr:row>
      <xdr:rowOff>46990</xdr:rowOff>
    </xdr:from>
    <xdr:ext cx="762000" cy="258445"/>
    <xdr:sp macro="" textlink="">
      <xdr:nvSpPr>
        <xdr:cNvPr id="76" name="テキスト ボックス 75"/>
        <xdr:cNvSpPr txBox="1"/>
      </xdr:nvSpPr>
      <xdr:spPr>
        <a:xfrm>
          <a:off x="2839085" y="2626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23495</xdr:rowOff>
    </xdr:from>
    <xdr:to xmlns:xdr="http://schemas.openxmlformats.org/drawingml/2006/spreadsheetDrawing">
      <xdr:col>15</xdr:col>
      <xdr:colOff>101600</xdr:colOff>
      <xdr:row>17</xdr:row>
      <xdr:rowOff>125095</xdr:rowOff>
    </xdr:to>
    <xdr:sp macro="" textlink="">
      <xdr:nvSpPr>
        <xdr:cNvPr id="77" name="楕円 76"/>
        <xdr:cNvSpPr/>
      </xdr:nvSpPr>
      <xdr:spPr>
        <a:xfrm>
          <a:off x="2505075" y="293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135255</xdr:rowOff>
    </xdr:from>
    <xdr:ext cx="761365" cy="259080"/>
    <xdr:sp macro="" textlink="">
      <xdr:nvSpPr>
        <xdr:cNvPr id="78" name="テキスト ボックス 77"/>
        <xdr:cNvSpPr txBox="1"/>
      </xdr:nvSpPr>
      <xdr:spPr>
        <a:xfrm>
          <a:off x="2221865" y="2714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1900555" y="4977130"/>
          <a:ext cx="372491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77130"/>
          <a:ext cx="1169035"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10210" y="5091430"/>
          <a:ext cx="110553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10210" y="5354320"/>
          <a:ext cx="11055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10210" y="5659120"/>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167005</xdr:colOff>
      <xdr:row>30</xdr:row>
      <xdr:rowOff>19050</xdr:rowOff>
    </xdr:to>
    <xdr:cxnSp macro="">
      <xdr:nvCxnSpPr>
        <xdr:cNvPr id="84" name="直線コネクタ 83"/>
        <xdr:cNvCxnSpPr/>
      </xdr:nvCxnSpPr>
      <xdr:spPr>
        <a:xfrm flipH="1">
          <a:off x="173355" y="515493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59080"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167005</xdr:colOff>
      <xdr:row>31</xdr:row>
      <xdr:rowOff>305435</xdr:rowOff>
    </xdr:to>
    <xdr:cxnSp macro="">
      <xdr:nvCxnSpPr>
        <xdr:cNvPr id="86" name="直線コネクタ 85"/>
        <xdr:cNvCxnSpPr/>
      </xdr:nvCxnSpPr>
      <xdr:spPr>
        <a:xfrm flipH="1">
          <a:off x="173355" y="5608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59080"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167005</xdr:colOff>
      <xdr:row>33</xdr:row>
      <xdr:rowOff>172085</xdr:rowOff>
    </xdr:to>
    <xdr:cxnSp macro="">
      <xdr:nvCxnSpPr>
        <xdr:cNvPr id="88" name="直線コネクタ 87"/>
        <xdr:cNvCxnSpPr/>
      </xdr:nvCxnSpPr>
      <xdr:spPr>
        <a:xfrm flipH="1">
          <a:off x="173355" y="5989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08280"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08280"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00555" y="5544185"/>
          <a:ext cx="372491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4320"/>
    <xdr:sp macro="" textlink="">
      <xdr:nvSpPr>
        <xdr:cNvPr id="92" name="テキスト ボックス 91"/>
        <xdr:cNvSpPr txBox="1"/>
      </xdr:nvSpPr>
      <xdr:spPr>
        <a:xfrm>
          <a:off x="148844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00555" y="782701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1900555" y="74498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1900555" y="70688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6" name="テキスト ボックス 95"/>
        <xdr:cNvSpPr txBox="1"/>
      </xdr:nvSpPr>
      <xdr:spPr>
        <a:xfrm>
          <a:off x="1219835"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1900555" y="66878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98" name="テキスト ボックス 97"/>
        <xdr:cNvSpPr txBox="1"/>
      </xdr:nvSpPr>
      <xdr:spPr>
        <a:xfrm>
          <a:off x="1219835" y="6545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1900555" y="630745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0" name="テキスト ボックス 99"/>
        <xdr:cNvSpPr txBox="1"/>
      </xdr:nvSpPr>
      <xdr:spPr>
        <a:xfrm>
          <a:off x="1219835"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1900555" y="5925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2" name="テキスト ボックス 101"/>
        <xdr:cNvSpPr txBox="1"/>
      </xdr:nvSpPr>
      <xdr:spPr>
        <a:xfrm>
          <a:off x="1219835"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1900555" y="5544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4" name="テキスト ボックス 103"/>
        <xdr:cNvSpPr txBox="1"/>
      </xdr:nvSpPr>
      <xdr:spPr>
        <a:xfrm>
          <a:off x="1219835"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1900555" y="5544185"/>
          <a:ext cx="372491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177800</xdr:rowOff>
    </xdr:from>
    <xdr:to xmlns:xdr="http://schemas.openxmlformats.org/drawingml/2006/spreadsheetDrawing">
      <xdr:col>29</xdr:col>
      <xdr:colOff>127000</xdr:colOff>
      <xdr:row>37</xdr:row>
      <xdr:rowOff>204470</xdr:rowOff>
    </xdr:to>
    <xdr:cxnSp macro="">
      <xdr:nvCxnSpPr>
        <xdr:cNvPr id="106" name="直線コネクタ 105"/>
        <xdr:cNvCxnSpPr/>
      </xdr:nvCxnSpPr>
      <xdr:spPr>
        <a:xfrm flipV="1">
          <a:off x="4970145" y="5995670"/>
          <a:ext cx="0" cy="12268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175895</xdr:rowOff>
    </xdr:from>
    <xdr:ext cx="762000" cy="259080"/>
    <xdr:sp macro="" textlink="">
      <xdr:nvSpPr>
        <xdr:cNvPr id="107" name="人口1人当たり決算額の推移最小値テキスト445"/>
        <xdr:cNvSpPr txBox="1"/>
      </xdr:nvSpPr>
      <xdr:spPr>
        <a:xfrm>
          <a:off x="5035550" y="719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204470</xdr:rowOff>
    </xdr:from>
    <xdr:to xmlns:xdr="http://schemas.openxmlformats.org/drawingml/2006/spreadsheetDrawing">
      <xdr:col>30</xdr:col>
      <xdr:colOff>25400</xdr:colOff>
      <xdr:row>37</xdr:row>
      <xdr:rowOff>204470</xdr:rowOff>
    </xdr:to>
    <xdr:cxnSp macro="">
      <xdr:nvCxnSpPr>
        <xdr:cNvPr id="108" name="直線コネクタ 107"/>
        <xdr:cNvCxnSpPr/>
      </xdr:nvCxnSpPr>
      <xdr:spPr>
        <a:xfrm>
          <a:off x="4881245" y="722249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92710</xdr:rowOff>
    </xdr:from>
    <xdr:ext cx="762000" cy="259080"/>
    <xdr:sp macro="" textlink="">
      <xdr:nvSpPr>
        <xdr:cNvPr id="109" name="人口1人当たり決算額の推移最大値テキスト445"/>
        <xdr:cNvSpPr txBox="1"/>
      </xdr:nvSpPr>
      <xdr:spPr>
        <a:xfrm>
          <a:off x="5035550" y="573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177800</xdr:rowOff>
    </xdr:from>
    <xdr:to xmlns:xdr="http://schemas.openxmlformats.org/drawingml/2006/spreadsheetDrawing">
      <xdr:col>30</xdr:col>
      <xdr:colOff>25400</xdr:colOff>
      <xdr:row>33</xdr:row>
      <xdr:rowOff>177800</xdr:rowOff>
    </xdr:to>
    <xdr:cxnSp macro="">
      <xdr:nvCxnSpPr>
        <xdr:cNvPr id="110" name="直線コネクタ 109"/>
        <xdr:cNvCxnSpPr/>
      </xdr:nvCxnSpPr>
      <xdr:spPr>
        <a:xfrm>
          <a:off x="4881245" y="599567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151765</xdr:rowOff>
    </xdr:from>
    <xdr:to xmlns:xdr="http://schemas.openxmlformats.org/drawingml/2006/spreadsheetDrawing">
      <xdr:col>29</xdr:col>
      <xdr:colOff>127000</xdr:colOff>
      <xdr:row>35</xdr:row>
      <xdr:rowOff>192405</xdr:rowOff>
    </xdr:to>
    <xdr:cxnSp macro="">
      <xdr:nvCxnSpPr>
        <xdr:cNvPr id="111" name="直線コネクタ 110"/>
        <xdr:cNvCxnSpPr/>
      </xdr:nvCxnSpPr>
      <xdr:spPr>
        <a:xfrm flipV="1">
          <a:off x="4392930" y="6655435"/>
          <a:ext cx="577215"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137160</xdr:rowOff>
    </xdr:from>
    <xdr:ext cx="762000" cy="259080"/>
    <xdr:sp macro="" textlink="">
      <xdr:nvSpPr>
        <xdr:cNvPr id="112" name="人口1人当たり決算額の推移平均値テキスト445"/>
        <xdr:cNvSpPr txBox="1"/>
      </xdr:nvSpPr>
      <xdr:spPr>
        <a:xfrm>
          <a:off x="5035550" y="6640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104775</xdr:rowOff>
    </xdr:from>
    <xdr:to xmlns:xdr="http://schemas.openxmlformats.org/drawingml/2006/spreadsheetDrawing">
      <xdr:col>29</xdr:col>
      <xdr:colOff>167005</xdr:colOff>
      <xdr:row>35</xdr:row>
      <xdr:rowOff>207010</xdr:rowOff>
    </xdr:to>
    <xdr:sp macro="" textlink="">
      <xdr:nvSpPr>
        <xdr:cNvPr id="113" name="フローチャート: 判断 112"/>
        <xdr:cNvSpPr/>
      </xdr:nvSpPr>
      <xdr:spPr>
        <a:xfrm>
          <a:off x="4919345" y="6608445"/>
          <a:ext cx="9080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192405</xdr:rowOff>
    </xdr:from>
    <xdr:to xmlns:xdr="http://schemas.openxmlformats.org/drawingml/2006/spreadsheetDrawing">
      <xdr:col>26</xdr:col>
      <xdr:colOff>50800</xdr:colOff>
      <xdr:row>35</xdr:row>
      <xdr:rowOff>197485</xdr:rowOff>
    </xdr:to>
    <xdr:cxnSp macro="">
      <xdr:nvCxnSpPr>
        <xdr:cNvPr id="114" name="直線コネクタ 113"/>
        <xdr:cNvCxnSpPr/>
      </xdr:nvCxnSpPr>
      <xdr:spPr>
        <a:xfrm flipV="1">
          <a:off x="3788410" y="6696075"/>
          <a:ext cx="60452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122555</xdr:rowOff>
    </xdr:from>
    <xdr:to xmlns:xdr="http://schemas.openxmlformats.org/drawingml/2006/spreadsheetDrawing">
      <xdr:col>26</xdr:col>
      <xdr:colOff>101600</xdr:colOff>
      <xdr:row>35</xdr:row>
      <xdr:rowOff>224790</xdr:rowOff>
    </xdr:to>
    <xdr:sp macro="" textlink="">
      <xdr:nvSpPr>
        <xdr:cNvPr id="115" name="フローチャート: 判断 114"/>
        <xdr:cNvSpPr/>
      </xdr:nvSpPr>
      <xdr:spPr>
        <a:xfrm>
          <a:off x="4342130" y="66262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233680</xdr:rowOff>
    </xdr:from>
    <xdr:ext cx="735965" cy="258445"/>
    <xdr:sp macro="" textlink="">
      <xdr:nvSpPr>
        <xdr:cNvPr id="116" name="テキスト ボックス 115"/>
        <xdr:cNvSpPr txBox="1"/>
      </xdr:nvSpPr>
      <xdr:spPr>
        <a:xfrm>
          <a:off x="4058920" y="63944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35</xdr:row>
      <xdr:rowOff>197485</xdr:rowOff>
    </xdr:from>
    <xdr:to xmlns:xdr="http://schemas.openxmlformats.org/drawingml/2006/spreadsheetDrawing">
      <xdr:col>22</xdr:col>
      <xdr:colOff>114300</xdr:colOff>
      <xdr:row>35</xdr:row>
      <xdr:rowOff>300990</xdr:rowOff>
    </xdr:to>
    <xdr:cxnSp macro="">
      <xdr:nvCxnSpPr>
        <xdr:cNvPr id="117" name="直線コネクタ 116"/>
        <xdr:cNvCxnSpPr/>
      </xdr:nvCxnSpPr>
      <xdr:spPr>
        <a:xfrm flipV="1">
          <a:off x="3173095" y="6701155"/>
          <a:ext cx="615315" cy="103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128905</xdr:rowOff>
    </xdr:from>
    <xdr:to xmlns:xdr="http://schemas.openxmlformats.org/drawingml/2006/spreadsheetDrawing">
      <xdr:col>22</xdr:col>
      <xdr:colOff>165100</xdr:colOff>
      <xdr:row>35</xdr:row>
      <xdr:rowOff>231140</xdr:rowOff>
    </xdr:to>
    <xdr:sp macro="" textlink="">
      <xdr:nvSpPr>
        <xdr:cNvPr id="118" name="フローチャート: 判断 117"/>
        <xdr:cNvSpPr/>
      </xdr:nvSpPr>
      <xdr:spPr>
        <a:xfrm>
          <a:off x="3737610" y="66325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240665</xdr:rowOff>
    </xdr:from>
    <xdr:ext cx="761365" cy="259715"/>
    <xdr:sp macro="" textlink="">
      <xdr:nvSpPr>
        <xdr:cNvPr id="119" name="テキスト ボックス 118"/>
        <xdr:cNvSpPr txBox="1"/>
      </xdr:nvSpPr>
      <xdr:spPr>
        <a:xfrm>
          <a:off x="3454400" y="64014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300990</xdr:rowOff>
    </xdr:from>
    <xdr:to xmlns:xdr="http://schemas.openxmlformats.org/drawingml/2006/spreadsheetDrawing">
      <xdr:col>18</xdr:col>
      <xdr:colOff>167005</xdr:colOff>
      <xdr:row>36</xdr:row>
      <xdr:rowOff>37465</xdr:rowOff>
    </xdr:to>
    <xdr:cxnSp macro="">
      <xdr:nvCxnSpPr>
        <xdr:cNvPr id="120" name="直線コネクタ 119"/>
        <xdr:cNvCxnSpPr/>
      </xdr:nvCxnSpPr>
      <xdr:spPr>
        <a:xfrm flipV="1">
          <a:off x="2555875" y="6804660"/>
          <a:ext cx="61722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116840</xdr:rowOff>
    </xdr:from>
    <xdr:to xmlns:xdr="http://schemas.openxmlformats.org/drawingml/2006/spreadsheetDrawing">
      <xdr:col>19</xdr:col>
      <xdr:colOff>38100</xdr:colOff>
      <xdr:row>35</xdr:row>
      <xdr:rowOff>219075</xdr:rowOff>
    </xdr:to>
    <xdr:sp macro="" textlink="">
      <xdr:nvSpPr>
        <xdr:cNvPr id="121" name="フローチャート: 判断 120"/>
        <xdr:cNvSpPr/>
      </xdr:nvSpPr>
      <xdr:spPr>
        <a:xfrm>
          <a:off x="3133090" y="6620510"/>
          <a:ext cx="7810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34</xdr:row>
      <xdr:rowOff>228600</xdr:rowOff>
    </xdr:from>
    <xdr:ext cx="762000" cy="259715"/>
    <xdr:sp macro="" textlink="">
      <xdr:nvSpPr>
        <xdr:cNvPr id="122" name="テキスト ボックス 121"/>
        <xdr:cNvSpPr txBox="1"/>
      </xdr:nvSpPr>
      <xdr:spPr>
        <a:xfrm>
          <a:off x="2839085" y="6389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113030</xdr:rowOff>
    </xdr:from>
    <xdr:to xmlns:xdr="http://schemas.openxmlformats.org/drawingml/2006/spreadsheetDrawing">
      <xdr:col>15</xdr:col>
      <xdr:colOff>101600</xdr:colOff>
      <xdr:row>35</xdr:row>
      <xdr:rowOff>215265</xdr:rowOff>
    </xdr:to>
    <xdr:sp macro="" textlink="">
      <xdr:nvSpPr>
        <xdr:cNvPr id="123" name="フローチャート: 判断 122"/>
        <xdr:cNvSpPr/>
      </xdr:nvSpPr>
      <xdr:spPr>
        <a:xfrm>
          <a:off x="2505075" y="66167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224790</xdr:rowOff>
    </xdr:from>
    <xdr:ext cx="761365" cy="257810"/>
    <xdr:sp macro="" textlink="">
      <xdr:nvSpPr>
        <xdr:cNvPr id="124" name="テキスト ボックス 123"/>
        <xdr:cNvSpPr txBox="1"/>
      </xdr:nvSpPr>
      <xdr:spPr>
        <a:xfrm>
          <a:off x="2221865" y="63855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5" name="テキスト ボックス 124"/>
        <xdr:cNvSpPr txBox="1"/>
      </xdr:nvSpPr>
      <xdr:spPr>
        <a:xfrm>
          <a:off x="481584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238625"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3634105"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00609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40157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100965</xdr:rowOff>
    </xdr:from>
    <xdr:to xmlns:xdr="http://schemas.openxmlformats.org/drawingml/2006/spreadsheetDrawing">
      <xdr:col>29</xdr:col>
      <xdr:colOff>167005</xdr:colOff>
      <xdr:row>35</xdr:row>
      <xdr:rowOff>203200</xdr:rowOff>
    </xdr:to>
    <xdr:sp macro="" textlink="">
      <xdr:nvSpPr>
        <xdr:cNvPr id="130" name="楕円 129"/>
        <xdr:cNvSpPr/>
      </xdr:nvSpPr>
      <xdr:spPr>
        <a:xfrm>
          <a:off x="4919345" y="6604635"/>
          <a:ext cx="9080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288925</xdr:rowOff>
    </xdr:from>
    <xdr:ext cx="762000" cy="259715"/>
    <xdr:sp macro="" textlink="">
      <xdr:nvSpPr>
        <xdr:cNvPr id="131" name="人口1人当たり決算額の推移該当値テキスト445"/>
        <xdr:cNvSpPr txBox="1"/>
      </xdr:nvSpPr>
      <xdr:spPr>
        <a:xfrm>
          <a:off x="5035550" y="64496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140970</xdr:rowOff>
    </xdr:from>
    <xdr:to xmlns:xdr="http://schemas.openxmlformats.org/drawingml/2006/spreadsheetDrawing">
      <xdr:col>26</xdr:col>
      <xdr:colOff>101600</xdr:colOff>
      <xdr:row>35</xdr:row>
      <xdr:rowOff>243205</xdr:rowOff>
    </xdr:to>
    <xdr:sp macro="" textlink="">
      <xdr:nvSpPr>
        <xdr:cNvPr id="132" name="楕円 131"/>
        <xdr:cNvSpPr/>
      </xdr:nvSpPr>
      <xdr:spPr>
        <a:xfrm>
          <a:off x="4342130" y="66446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228600</xdr:rowOff>
    </xdr:from>
    <xdr:ext cx="735965" cy="259080"/>
    <xdr:sp macro="" textlink="">
      <xdr:nvSpPr>
        <xdr:cNvPr id="133" name="テキスト ボックス 132"/>
        <xdr:cNvSpPr txBox="1"/>
      </xdr:nvSpPr>
      <xdr:spPr>
        <a:xfrm>
          <a:off x="4058920" y="67322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147955</xdr:rowOff>
    </xdr:from>
    <xdr:to xmlns:xdr="http://schemas.openxmlformats.org/drawingml/2006/spreadsheetDrawing">
      <xdr:col>22</xdr:col>
      <xdr:colOff>165100</xdr:colOff>
      <xdr:row>35</xdr:row>
      <xdr:rowOff>248920</xdr:rowOff>
    </xdr:to>
    <xdr:sp macro="" textlink="">
      <xdr:nvSpPr>
        <xdr:cNvPr id="134" name="楕円 133"/>
        <xdr:cNvSpPr/>
      </xdr:nvSpPr>
      <xdr:spPr>
        <a:xfrm>
          <a:off x="3737610" y="66516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233680</xdr:rowOff>
    </xdr:from>
    <xdr:ext cx="761365" cy="259080"/>
    <xdr:sp macro="" textlink="">
      <xdr:nvSpPr>
        <xdr:cNvPr id="135" name="テキスト ボックス 134"/>
        <xdr:cNvSpPr txBox="1"/>
      </xdr:nvSpPr>
      <xdr:spPr>
        <a:xfrm>
          <a:off x="3454400" y="6737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251460</xdr:rowOff>
    </xdr:from>
    <xdr:to xmlns:xdr="http://schemas.openxmlformats.org/drawingml/2006/spreadsheetDrawing">
      <xdr:col>19</xdr:col>
      <xdr:colOff>38100</xdr:colOff>
      <xdr:row>36</xdr:row>
      <xdr:rowOff>9525</xdr:rowOff>
    </xdr:to>
    <xdr:sp macro="" textlink="">
      <xdr:nvSpPr>
        <xdr:cNvPr id="136" name="楕円 135"/>
        <xdr:cNvSpPr/>
      </xdr:nvSpPr>
      <xdr:spPr>
        <a:xfrm>
          <a:off x="3133090" y="6755130"/>
          <a:ext cx="7810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35</xdr:row>
      <xdr:rowOff>337820</xdr:rowOff>
    </xdr:from>
    <xdr:ext cx="762000" cy="258445"/>
    <xdr:sp macro="" textlink="">
      <xdr:nvSpPr>
        <xdr:cNvPr id="137" name="テキスト ボックス 136"/>
        <xdr:cNvSpPr txBox="1"/>
      </xdr:nvSpPr>
      <xdr:spPr>
        <a:xfrm>
          <a:off x="2839085" y="6841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329565</xdr:rowOff>
    </xdr:from>
    <xdr:to xmlns:xdr="http://schemas.openxmlformats.org/drawingml/2006/spreadsheetDrawing">
      <xdr:col>15</xdr:col>
      <xdr:colOff>101600</xdr:colOff>
      <xdr:row>36</xdr:row>
      <xdr:rowOff>88265</xdr:rowOff>
    </xdr:to>
    <xdr:sp macro="" textlink="">
      <xdr:nvSpPr>
        <xdr:cNvPr id="138" name="楕円 137"/>
        <xdr:cNvSpPr/>
      </xdr:nvSpPr>
      <xdr:spPr>
        <a:xfrm>
          <a:off x="2505075" y="683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73025</xdr:rowOff>
    </xdr:from>
    <xdr:ext cx="761365" cy="258445"/>
    <xdr:sp macro="" textlink="">
      <xdr:nvSpPr>
        <xdr:cNvPr id="139" name="テキスト ボックス 138"/>
        <xdr:cNvSpPr txBox="1"/>
      </xdr:nvSpPr>
      <xdr:spPr>
        <a:xfrm>
          <a:off x="2221865" y="69195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4,858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04859" y="73482"/>
          <a:ext cx="372637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700500" y="190500"/>
          <a:ext cx="3454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719550" y="215900"/>
          <a:ext cx="34099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1300"/>
          <a:ext cx="3352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長野県長野市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64055"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368,785
364,729
834.81
170,676,355
165,123,960
3,793,866
90,613,583
140,687,170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306185" y="1680210"/>
          <a:ext cx="33401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711690" y="873760"/>
          <a:ext cx="13360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948545" y="93726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948545" y="1196340"/>
          <a:ext cx="12725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794240" y="10477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848215" y="10007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98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87107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28015"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28015"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28015"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6802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79502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67005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6720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6802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65341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6802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9080"/>
    <xdr:sp macro="" textlink="">
      <xdr:nvSpPr>
        <xdr:cNvPr id="42" name="テキスト ボックス 41"/>
        <xdr:cNvSpPr txBox="1"/>
      </xdr:nvSpPr>
      <xdr:spPr>
        <a:xfrm>
          <a:off x="207010" y="6821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668020" y="66408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0860" cy="258445"/>
    <xdr:sp macro="" textlink="">
      <xdr:nvSpPr>
        <xdr:cNvPr id="44" name="テキスト ボックス 43"/>
        <xdr:cNvSpPr txBox="1"/>
      </xdr:nvSpPr>
      <xdr:spPr>
        <a:xfrm>
          <a:off x="207010" y="65024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668020" y="63214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0860" cy="258445"/>
    <xdr:sp macro="" textlink="">
      <xdr:nvSpPr>
        <xdr:cNvPr id="46" name="テキスト ボックス 45"/>
        <xdr:cNvSpPr txBox="1"/>
      </xdr:nvSpPr>
      <xdr:spPr>
        <a:xfrm>
          <a:off x="207010"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131445</xdr:rowOff>
    </xdr:from>
    <xdr:to xmlns:xdr="http://schemas.openxmlformats.org/drawingml/2006/spreadsheetDrawing">
      <xdr:col>28</xdr:col>
      <xdr:colOff>114300</xdr:colOff>
      <xdr:row>35</xdr:row>
      <xdr:rowOff>131445</xdr:rowOff>
    </xdr:to>
    <xdr:cxnSp macro="">
      <xdr:nvCxnSpPr>
        <xdr:cNvPr id="47" name="直線コネクタ 46"/>
        <xdr:cNvCxnSpPr/>
      </xdr:nvCxnSpPr>
      <xdr:spPr>
        <a:xfrm>
          <a:off x="668020" y="60026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0860" cy="259080"/>
    <xdr:sp macro="" textlink="">
      <xdr:nvSpPr>
        <xdr:cNvPr id="48" name="テキスト ボックス 47"/>
        <xdr:cNvSpPr txBox="1"/>
      </xdr:nvSpPr>
      <xdr:spPr>
        <a:xfrm>
          <a:off x="207010"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668020" y="56838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30860" cy="259080"/>
    <xdr:sp macro="" textlink="">
      <xdr:nvSpPr>
        <xdr:cNvPr id="50" name="テキスト ボックス 49"/>
        <xdr:cNvSpPr txBox="1"/>
      </xdr:nvSpPr>
      <xdr:spPr>
        <a:xfrm>
          <a:off x="207010"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668020" y="53651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0860" cy="259080"/>
    <xdr:sp macro="" textlink="">
      <xdr:nvSpPr>
        <xdr:cNvPr id="52" name="テキスト ボックス 51"/>
        <xdr:cNvSpPr txBox="1"/>
      </xdr:nvSpPr>
      <xdr:spPr>
        <a:xfrm>
          <a:off x="207010" y="5222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668020" y="50419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0860" cy="259080"/>
    <xdr:sp macro="" textlink="">
      <xdr:nvSpPr>
        <xdr:cNvPr id="54" name="テキスト ボックス 53"/>
        <xdr:cNvSpPr txBox="1"/>
      </xdr:nvSpPr>
      <xdr:spPr>
        <a:xfrm>
          <a:off x="207010"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66802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66802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94615</xdr:rowOff>
    </xdr:from>
    <xdr:to xmlns:xdr="http://schemas.openxmlformats.org/drawingml/2006/spreadsheetDrawing">
      <xdr:col>24</xdr:col>
      <xdr:colOff>62865</xdr:colOff>
      <xdr:row>38</xdr:row>
      <xdr:rowOff>60325</xdr:rowOff>
    </xdr:to>
    <xdr:cxnSp macro="">
      <xdr:nvCxnSpPr>
        <xdr:cNvPr id="58" name="直線コネクタ 57"/>
        <xdr:cNvCxnSpPr/>
      </xdr:nvCxnSpPr>
      <xdr:spPr>
        <a:xfrm flipV="1">
          <a:off x="4069715" y="512762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64135</xdr:rowOff>
    </xdr:from>
    <xdr:ext cx="534035" cy="259080"/>
    <xdr:sp macro="" textlink="">
      <xdr:nvSpPr>
        <xdr:cNvPr id="59" name="人件費最小値テキスト"/>
        <xdr:cNvSpPr txBox="1"/>
      </xdr:nvSpPr>
      <xdr:spPr>
        <a:xfrm>
          <a:off x="4122420" y="6438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60325</xdr:rowOff>
    </xdr:from>
    <xdr:to xmlns:xdr="http://schemas.openxmlformats.org/drawingml/2006/spreadsheetDrawing">
      <xdr:col>24</xdr:col>
      <xdr:colOff>152400</xdr:colOff>
      <xdr:row>38</xdr:row>
      <xdr:rowOff>60325</xdr:rowOff>
    </xdr:to>
    <xdr:cxnSp macro="">
      <xdr:nvCxnSpPr>
        <xdr:cNvPr id="60" name="直線コネクタ 59"/>
        <xdr:cNvCxnSpPr/>
      </xdr:nvCxnSpPr>
      <xdr:spPr>
        <a:xfrm>
          <a:off x="4006215" y="64344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41275</xdr:rowOff>
    </xdr:from>
    <xdr:ext cx="534035" cy="259080"/>
    <xdr:sp macro="" textlink="">
      <xdr:nvSpPr>
        <xdr:cNvPr id="61" name="人件費最大値テキスト"/>
        <xdr:cNvSpPr txBox="1"/>
      </xdr:nvSpPr>
      <xdr:spPr>
        <a:xfrm>
          <a:off x="4122420" y="4906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94615</xdr:rowOff>
    </xdr:from>
    <xdr:to xmlns:xdr="http://schemas.openxmlformats.org/drawingml/2006/spreadsheetDrawing">
      <xdr:col>24</xdr:col>
      <xdr:colOff>152400</xdr:colOff>
      <xdr:row>30</xdr:row>
      <xdr:rowOff>94615</xdr:rowOff>
    </xdr:to>
    <xdr:cxnSp macro="">
      <xdr:nvCxnSpPr>
        <xdr:cNvPr id="62" name="直線コネクタ 61"/>
        <xdr:cNvCxnSpPr/>
      </xdr:nvCxnSpPr>
      <xdr:spPr>
        <a:xfrm>
          <a:off x="4006215" y="51276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33</xdr:row>
      <xdr:rowOff>137795</xdr:rowOff>
    </xdr:from>
    <xdr:to xmlns:xdr="http://schemas.openxmlformats.org/drawingml/2006/spreadsheetDrawing">
      <xdr:col>24</xdr:col>
      <xdr:colOff>63500</xdr:colOff>
      <xdr:row>34</xdr:row>
      <xdr:rowOff>30480</xdr:rowOff>
    </xdr:to>
    <xdr:cxnSp macro="">
      <xdr:nvCxnSpPr>
        <xdr:cNvPr id="63" name="直線コネクタ 62"/>
        <xdr:cNvCxnSpPr/>
      </xdr:nvCxnSpPr>
      <xdr:spPr>
        <a:xfrm flipV="1">
          <a:off x="3340100" y="5673725"/>
          <a:ext cx="73152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114300</xdr:rowOff>
    </xdr:from>
    <xdr:ext cx="534035" cy="259080"/>
    <xdr:sp macro="" textlink="">
      <xdr:nvSpPr>
        <xdr:cNvPr id="64" name="人件費平均値テキスト"/>
        <xdr:cNvSpPr txBox="1"/>
      </xdr:nvSpPr>
      <xdr:spPr>
        <a:xfrm>
          <a:off x="4122420" y="58178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135255</xdr:rowOff>
    </xdr:from>
    <xdr:to xmlns:xdr="http://schemas.openxmlformats.org/drawingml/2006/spreadsheetDrawing">
      <xdr:col>24</xdr:col>
      <xdr:colOff>114300</xdr:colOff>
      <xdr:row>35</xdr:row>
      <xdr:rowOff>64770</xdr:rowOff>
    </xdr:to>
    <xdr:sp macro="" textlink="">
      <xdr:nvSpPr>
        <xdr:cNvPr id="65" name="フローチャート: 判断 64"/>
        <xdr:cNvSpPr/>
      </xdr:nvSpPr>
      <xdr:spPr>
        <a:xfrm>
          <a:off x="4020820" y="58388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30480</xdr:rowOff>
    </xdr:from>
    <xdr:to xmlns:xdr="http://schemas.openxmlformats.org/drawingml/2006/spreadsheetDrawing">
      <xdr:col>19</xdr:col>
      <xdr:colOff>167005</xdr:colOff>
      <xdr:row>34</xdr:row>
      <xdr:rowOff>100965</xdr:rowOff>
    </xdr:to>
    <xdr:cxnSp macro="">
      <xdr:nvCxnSpPr>
        <xdr:cNvPr id="66" name="直線コネクタ 65"/>
        <xdr:cNvCxnSpPr/>
      </xdr:nvCxnSpPr>
      <xdr:spPr>
        <a:xfrm flipV="1">
          <a:off x="2555875" y="5734050"/>
          <a:ext cx="7842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156210</xdr:rowOff>
    </xdr:from>
    <xdr:to xmlns:xdr="http://schemas.openxmlformats.org/drawingml/2006/spreadsheetDrawing">
      <xdr:col>20</xdr:col>
      <xdr:colOff>38100</xdr:colOff>
      <xdr:row>35</xdr:row>
      <xdr:rowOff>86360</xdr:rowOff>
    </xdr:to>
    <xdr:sp macro="" textlink="">
      <xdr:nvSpPr>
        <xdr:cNvPr id="67" name="フローチャート: 判断 66"/>
        <xdr:cNvSpPr/>
      </xdr:nvSpPr>
      <xdr:spPr>
        <a:xfrm>
          <a:off x="3300095" y="585978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77470</xdr:rowOff>
    </xdr:from>
    <xdr:ext cx="534035" cy="259080"/>
    <xdr:sp macro="" textlink="">
      <xdr:nvSpPr>
        <xdr:cNvPr id="68" name="テキスト ボックス 67"/>
        <xdr:cNvSpPr txBox="1"/>
      </xdr:nvSpPr>
      <xdr:spPr>
        <a:xfrm>
          <a:off x="3107055" y="5948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100965</xdr:rowOff>
    </xdr:from>
    <xdr:to xmlns:xdr="http://schemas.openxmlformats.org/drawingml/2006/spreadsheetDrawing">
      <xdr:col>15</xdr:col>
      <xdr:colOff>50800</xdr:colOff>
      <xdr:row>35</xdr:row>
      <xdr:rowOff>32385</xdr:rowOff>
    </xdr:to>
    <xdr:cxnSp macro="">
      <xdr:nvCxnSpPr>
        <xdr:cNvPr id="69" name="直線コネクタ 68"/>
        <xdr:cNvCxnSpPr/>
      </xdr:nvCxnSpPr>
      <xdr:spPr>
        <a:xfrm flipV="1">
          <a:off x="1784350" y="5804535"/>
          <a:ext cx="7715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6985</xdr:rowOff>
    </xdr:from>
    <xdr:to xmlns:xdr="http://schemas.openxmlformats.org/drawingml/2006/spreadsheetDrawing">
      <xdr:col>15</xdr:col>
      <xdr:colOff>101600</xdr:colOff>
      <xdr:row>35</xdr:row>
      <xdr:rowOff>108585</xdr:rowOff>
    </xdr:to>
    <xdr:sp macro="" textlink="">
      <xdr:nvSpPr>
        <xdr:cNvPr id="70" name="フローチャート: 判断 69"/>
        <xdr:cNvSpPr/>
      </xdr:nvSpPr>
      <xdr:spPr>
        <a:xfrm>
          <a:off x="2505075"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99695</xdr:rowOff>
    </xdr:from>
    <xdr:ext cx="534035" cy="259080"/>
    <xdr:sp macro="" textlink="">
      <xdr:nvSpPr>
        <xdr:cNvPr id="71" name="テキスト ボックス 70"/>
        <xdr:cNvSpPr txBox="1"/>
      </xdr:nvSpPr>
      <xdr:spPr>
        <a:xfrm>
          <a:off x="2335530" y="5970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35</xdr:row>
      <xdr:rowOff>32385</xdr:rowOff>
    </xdr:from>
    <xdr:to xmlns:xdr="http://schemas.openxmlformats.org/drawingml/2006/spreadsheetDrawing">
      <xdr:col>10</xdr:col>
      <xdr:colOff>114300</xdr:colOff>
      <xdr:row>35</xdr:row>
      <xdr:rowOff>64135</xdr:rowOff>
    </xdr:to>
    <xdr:cxnSp macro="">
      <xdr:nvCxnSpPr>
        <xdr:cNvPr id="72" name="直線コネクタ 71"/>
        <xdr:cNvCxnSpPr/>
      </xdr:nvCxnSpPr>
      <xdr:spPr>
        <a:xfrm flipV="1">
          <a:off x="1002030" y="5903595"/>
          <a:ext cx="7823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143510</xdr:rowOff>
    </xdr:from>
    <xdr:to xmlns:xdr="http://schemas.openxmlformats.org/drawingml/2006/spreadsheetDrawing">
      <xdr:col>10</xdr:col>
      <xdr:colOff>165100</xdr:colOff>
      <xdr:row>36</xdr:row>
      <xdr:rowOff>73660</xdr:rowOff>
    </xdr:to>
    <xdr:sp macro="" textlink="">
      <xdr:nvSpPr>
        <xdr:cNvPr id="73" name="フローチャート: 判断 72"/>
        <xdr:cNvSpPr/>
      </xdr:nvSpPr>
      <xdr:spPr>
        <a:xfrm>
          <a:off x="1733550" y="601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64770</xdr:rowOff>
    </xdr:from>
    <xdr:ext cx="534035" cy="259080"/>
    <xdr:sp macro="" textlink="">
      <xdr:nvSpPr>
        <xdr:cNvPr id="74" name="テキスト ボックス 73"/>
        <xdr:cNvSpPr txBox="1"/>
      </xdr:nvSpPr>
      <xdr:spPr>
        <a:xfrm>
          <a:off x="1540510" y="6103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148590</xdr:rowOff>
    </xdr:from>
    <xdr:to xmlns:xdr="http://schemas.openxmlformats.org/drawingml/2006/spreadsheetDrawing">
      <xdr:col>6</xdr:col>
      <xdr:colOff>38100</xdr:colOff>
      <xdr:row>36</xdr:row>
      <xdr:rowOff>78740</xdr:rowOff>
    </xdr:to>
    <xdr:sp macro="" textlink="">
      <xdr:nvSpPr>
        <xdr:cNvPr id="75" name="フローチャート: 判断 74"/>
        <xdr:cNvSpPr/>
      </xdr:nvSpPr>
      <xdr:spPr>
        <a:xfrm>
          <a:off x="962025" y="601980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69850</xdr:rowOff>
    </xdr:from>
    <xdr:ext cx="534035" cy="258445"/>
    <xdr:sp macro="" textlink="">
      <xdr:nvSpPr>
        <xdr:cNvPr id="76" name="テキスト ボックス 75"/>
        <xdr:cNvSpPr txBox="1"/>
      </xdr:nvSpPr>
      <xdr:spPr>
        <a:xfrm>
          <a:off x="768985" y="6108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390461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80010</xdr:rowOff>
    </xdr:from>
    <xdr:ext cx="762000" cy="259080"/>
    <xdr:sp macro="" textlink="">
      <xdr:nvSpPr>
        <xdr:cNvPr id="78" name="テキスト ボックス 77"/>
        <xdr:cNvSpPr txBox="1"/>
      </xdr:nvSpPr>
      <xdr:spPr>
        <a:xfrm>
          <a:off x="317309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38887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80" name="テキスト ボックス 79"/>
        <xdr:cNvSpPr txBox="1"/>
      </xdr:nvSpPr>
      <xdr:spPr>
        <a:xfrm>
          <a:off x="16173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80010</xdr:rowOff>
    </xdr:from>
    <xdr:ext cx="762000" cy="259080"/>
    <xdr:sp macro="" textlink="">
      <xdr:nvSpPr>
        <xdr:cNvPr id="81" name="テキスト ボックス 80"/>
        <xdr:cNvSpPr txBox="1"/>
      </xdr:nvSpPr>
      <xdr:spPr>
        <a:xfrm>
          <a:off x="8350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86995</xdr:rowOff>
    </xdr:from>
    <xdr:to xmlns:xdr="http://schemas.openxmlformats.org/drawingml/2006/spreadsheetDrawing">
      <xdr:col>24</xdr:col>
      <xdr:colOff>114300</xdr:colOff>
      <xdr:row>34</xdr:row>
      <xdr:rowOff>17145</xdr:rowOff>
    </xdr:to>
    <xdr:sp macro="" textlink="">
      <xdr:nvSpPr>
        <xdr:cNvPr id="82" name="楕円 81"/>
        <xdr:cNvSpPr/>
      </xdr:nvSpPr>
      <xdr:spPr>
        <a:xfrm>
          <a:off x="4020820" y="5622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109855</xdr:rowOff>
    </xdr:from>
    <xdr:ext cx="534035" cy="258445"/>
    <xdr:sp macro="" textlink="">
      <xdr:nvSpPr>
        <xdr:cNvPr id="83" name="人件費該当値テキスト"/>
        <xdr:cNvSpPr txBox="1"/>
      </xdr:nvSpPr>
      <xdr:spPr>
        <a:xfrm>
          <a:off x="4122420" y="5478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151130</xdr:rowOff>
    </xdr:from>
    <xdr:to xmlns:xdr="http://schemas.openxmlformats.org/drawingml/2006/spreadsheetDrawing">
      <xdr:col>20</xdr:col>
      <xdr:colOff>38100</xdr:colOff>
      <xdr:row>34</xdr:row>
      <xdr:rowOff>81280</xdr:rowOff>
    </xdr:to>
    <xdr:sp macro="" textlink="">
      <xdr:nvSpPr>
        <xdr:cNvPr id="84" name="楕円 83"/>
        <xdr:cNvSpPr/>
      </xdr:nvSpPr>
      <xdr:spPr>
        <a:xfrm>
          <a:off x="3300095" y="56870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97790</xdr:rowOff>
    </xdr:from>
    <xdr:ext cx="534035" cy="259080"/>
    <xdr:sp macro="" textlink="">
      <xdr:nvSpPr>
        <xdr:cNvPr id="85" name="テキスト ボックス 84"/>
        <xdr:cNvSpPr txBox="1"/>
      </xdr:nvSpPr>
      <xdr:spPr>
        <a:xfrm>
          <a:off x="3107055" y="5466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50165</xdr:rowOff>
    </xdr:from>
    <xdr:to xmlns:xdr="http://schemas.openxmlformats.org/drawingml/2006/spreadsheetDrawing">
      <xdr:col>15</xdr:col>
      <xdr:colOff>101600</xdr:colOff>
      <xdr:row>34</xdr:row>
      <xdr:rowOff>151765</xdr:rowOff>
    </xdr:to>
    <xdr:sp macro="" textlink="">
      <xdr:nvSpPr>
        <xdr:cNvPr id="86" name="楕円 85"/>
        <xdr:cNvSpPr/>
      </xdr:nvSpPr>
      <xdr:spPr>
        <a:xfrm>
          <a:off x="2505075"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167640</xdr:rowOff>
    </xdr:from>
    <xdr:ext cx="534035" cy="259080"/>
    <xdr:sp macro="" textlink="">
      <xdr:nvSpPr>
        <xdr:cNvPr id="87" name="テキスト ボックス 86"/>
        <xdr:cNvSpPr txBox="1"/>
      </xdr:nvSpPr>
      <xdr:spPr>
        <a:xfrm>
          <a:off x="2335530" y="5535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153035</xdr:rowOff>
    </xdr:from>
    <xdr:to xmlns:xdr="http://schemas.openxmlformats.org/drawingml/2006/spreadsheetDrawing">
      <xdr:col>10</xdr:col>
      <xdr:colOff>165100</xdr:colOff>
      <xdr:row>35</xdr:row>
      <xdr:rowOff>83185</xdr:rowOff>
    </xdr:to>
    <xdr:sp macro="" textlink="">
      <xdr:nvSpPr>
        <xdr:cNvPr id="88" name="楕円 87"/>
        <xdr:cNvSpPr/>
      </xdr:nvSpPr>
      <xdr:spPr>
        <a:xfrm>
          <a:off x="1733550" y="5856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99695</xdr:rowOff>
    </xdr:from>
    <xdr:ext cx="534035" cy="259080"/>
    <xdr:sp macro="" textlink="">
      <xdr:nvSpPr>
        <xdr:cNvPr id="89" name="テキスト ボックス 88"/>
        <xdr:cNvSpPr txBox="1"/>
      </xdr:nvSpPr>
      <xdr:spPr>
        <a:xfrm>
          <a:off x="1540510" y="5635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13335</xdr:rowOff>
    </xdr:from>
    <xdr:to xmlns:xdr="http://schemas.openxmlformats.org/drawingml/2006/spreadsheetDrawing">
      <xdr:col>6</xdr:col>
      <xdr:colOff>38100</xdr:colOff>
      <xdr:row>35</xdr:row>
      <xdr:rowOff>114935</xdr:rowOff>
    </xdr:to>
    <xdr:sp macro="" textlink="">
      <xdr:nvSpPr>
        <xdr:cNvPr id="90" name="楕円 89"/>
        <xdr:cNvSpPr/>
      </xdr:nvSpPr>
      <xdr:spPr>
        <a:xfrm>
          <a:off x="962025" y="588454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131445</xdr:rowOff>
    </xdr:from>
    <xdr:ext cx="534035" cy="259080"/>
    <xdr:sp macro="" textlink="">
      <xdr:nvSpPr>
        <xdr:cNvPr id="91" name="テキスト ボックス 90"/>
        <xdr:cNvSpPr txBox="1"/>
      </xdr:nvSpPr>
      <xdr:spPr>
        <a:xfrm>
          <a:off x="768985" y="5667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66802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3" name="正方形/長方形 92"/>
        <xdr:cNvSpPr/>
      </xdr:nvSpPr>
      <xdr:spPr>
        <a:xfrm>
          <a:off x="79502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79502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5" name="正方形/長方形 94"/>
        <xdr:cNvSpPr/>
      </xdr:nvSpPr>
      <xdr:spPr>
        <a:xfrm>
          <a:off x="167005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67005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7" name="正方形/長方形 96"/>
        <xdr:cNvSpPr/>
      </xdr:nvSpPr>
      <xdr:spPr>
        <a:xfrm>
          <a:off x="26720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6720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66802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100" name="テキスト ボックス 99"/>
        <xdr:cNvSpPr txBox="1"/>
      </xdr:nvSpPr>
      <xdr:spPr>
        <a:xfrm>
          <a:off x="65341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66802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0860" cy="259080"/>
    <xdr:sp macro="" textlink="">
      <xdr:nvSpPr>
        <xdr:cNvPr id="102" name="テキスト ボックス 101"/>
        <xdr:cNvSpPr txBox="1"/>
      </xdr:nvSpPr>
      <xdr:spPr>
        <a:xfrm>
          <a:off x="207010" y="10173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668020" y="99390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8445"/>
    <xdr:sp macro="" textlink="">
      <xdr:nvSpPr>
        <xdr:cNvPr id="104" name="テキスト ボックス 103"/>
        <xdr:cNvSpPr txBox="1"/>
      </xdr:nvSpPr>
      <xdr:spPr>
        <a:xfrm>
          <a:off x="207010" y="98005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668020" y="9565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0860" cy="258445"/>
    <xdr:sp macro="" textlink="">
      <xdr:nvSpPr>
        <xdr:cNvPr id="106" name="テキスト ボックス 105"/>
        <xdr:cNvSpPr txBox="1"/>
      </xdr:nvSpPr>
      <xdr:spPr>
        <a:xfrm>
          <a:off x="207010"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7" name="直線コネクタ 106"/>
        <xdr:cNvCxnSpPr/>
      </xdr:nvCxnSpPr>
      <xdr:spPr>
        <a:xfrm>
          <a:off x="66802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167640</xdr:rowOff>
    </xdr:from>
    <xdr:ext cx="530860" cy="259080"/>
    <xdr:sp macro="" textlink="">
      <xdr:nvSpPr>
        <xdr:cNvPr id="108" name="テキスト ボックス 107"/>
        <xdr:cNvSpPr txBox="1"/>
      </xdr:nvSpPr>
      <xdr:spPr>
        <a:xfrm>
          <a:off x="207010" y="905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668020" y="88226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0860" cy="259080"/>
    <xdr:sp macro="" textlink="">
      <xdr:nvSpPr>
        <xdr:cNvPr id="110" name="テキスト ボックス 109"/>
        <xdr:cNvSpPr txBox="1"/>
      </xdr:nvSpPr>
      <xdr:spPr>
        <a:xfrm>
          <a:off x="207010" y="868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668020" y="84493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0860" cy="258445"/>
    <xdr:sp macro="" textlink="">
      <xdr:nvSpPr>
        <xdr:cNvPr id="112" name="テキスト ボックス 111"/>
        <xdr:cNvSpPr txBox="1"/>
      </xdr:nvSpPr>
      <xdr:spPr>
        <a:xfrm>
          <a:off x="207010" y="83108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66802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4" name="テキスト ボックス 113"/>
        <xdr:cNvSpPr txBox="1"/>
      </xdr:nvSpPr>
      <xdr:spPr>
        <a:xfrm>
          <a:off x="16637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66802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53340</xdr:rowOff>
    </xdr:from>
    <xdr:to xmlns:xdr="http://schemas.openxmlformats.org/drawingml/2006/spreadsheetDrawing">
      <xdr:col>24</xdr:col>
      <xdr:colOff>62865</xdr:colOff>
      <xdr:row>59</xdr:row>
      <xdr:rowOff>16510</xdr:rowOff>
    </xdr:to>
    <xdr:cxnSp macro="">
      <xdr:nvCxnSpPr>
        <xdr:cNvPr id="116" name="直線コネクタ 115"/>
        <xdr:cNvCxnSpPr/>
      </xdr:nvCxnSpPr>
      <xdr:spPr>
        <a:xfrm flipV="1">
          <a:off x="4069715" y="843915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20320</xdr:rowOff>
    </xdr:from>
    <xdr:ext cx="534035" cy="259080"/>
    <xdr:sp macro="" textlink="">
      <xdr:nvSpPr>
        <xdr:cNvPr id="117" name="物件費最小値テキスト"/>
        <xdr:cNvSpPr txBox="1"/>
      </xdr:nvSpPr>
      <xdr:spPr>
        <a:xfrm>
          <a:off x="4122420" y="991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16510</xdr:rowOff>
    </xdr:from>
    <xdr:to xmlns:xdr="http://schemas.openxmlformats.org/drawingml/2006/spreadsheetDrawing">
      <xdr:col>24</xdr:col>
      <xdr:colOff>152400</xdr:colOff>
      <xdr:row>59</xdr:row>
      <xdr:rowOff>16510</xdr:rowOff>
    </xdr:to>
    <xdr:cxnSp macro="">
      <xdr:nvCxnSpPr>
        <xdr:cNvPr id="118" name="直線コネクタ 117"/>
        <xdr:cNvCxnSpPr/>
      </xdr:nvCxnSpPr>
      <xdr:spPr>
        <a:xfrm>
          <a:off x="4006215" y="99110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0</xdr:rowOff>
    </xdr:from>
    <xdr:ext cx="534035" cy="259080"/>
    <xdr:sp macro="" textlink="">
      <xdr:nvSpPr>
        <xdr:cNvPr id="119" name="物件費最大値テキスト"/>
        <xdr:cNvSpPr txBox="1"/>
      </xdr:nvSpPr>
      <xdr:spPr>
        <a:xfrm>
          <a:off x="4122420" y="821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53340</xdr:rowOff>
    </xdr:from>
    <xdr:to xmlns:xdr="http://schemas.openxmlformats.org/drawingml/2006/spreadsheetDrawing">
      <xdr:col>24</xdr:col>
      <xdr:colOff>152400</xdr:colOff>
      <xdr:row>50</xdr:row>
      <xdr:rowOff>53340</xdr:rowOff>
    </xdr:to>
    <xdr:cxnSp macro="">
      <xdr:nvCxnSpPr>
        <xdr:cNvPr id="120" name="直線コネクタ 119"/>
        <xdr:cNvCxnSpPr/>
      </xdr:nvCxnSpPr>
      <xdr:spPr>
        <a:xfrm>
          <a:off x="4006215" y="84391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55</xdr:row>
      <xdr:rowOff>74930</xdr:rowOff>
    </xdr:from>
    <xdr:to xmlns:xdr="http://schemas.openxmlformats.org/drawingml/2006/spreadsheetDrawing">
      <xdr:col>24</xdr:col>
      <xdr:colOff>63500</xdr:colOff>
      <xdr:row>56</xdr:row>
      <xdr:rowOff>92075</xdr:rowOff>
    </xdr:to>
    <xdr:cxnSp macro="">
      <xdr:nvCxnSpPr>
        <xdr:cNvPr id="121" name="直線コネクタ 120"/>
        <xdr:cNvCxnSpPr/>
      </xdr:nvCxnSpPr>
      <xdr:spPr>
        <a:xfrm>
          <a:off x="3340100" y="9298940"/>
          <a:ext cx="73152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87630</xdr:rowOff>
    </xdr:from>
    <xdr:ext cx="534035" cy="258445"/>
    <xdr:sp macro="" textlink="">
      <xdr:nvSpPr>
        <xdr:cNvPr id="122" name="物件費平均値テキスト"/>
        <xdr:cNvSpPr txBox="1"/>
      </xdr:nvSpPr>
      <xdr:spPr>
        <a:xfrm>
          <a:off x="4122420" y="914400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64770</xdr:rowOff>
    </xdr:from>
    <xdr:to xmlns:xdr="http://schemas.openxmlformats.org/drawingml/2006/spreadsheetDrawing">
      <xdr:col>24</xdr:col>
      <xdr:colOff>114300</xdr:colOff>
      <xdr:row>55</xdr:row>
      <xdr:rowOff>166370</xdr:rowOff>
    </xdr:to>
    <xdr:sp macro="" textlink="">
      <xdr:nvSpPr>
        <xdr:cNvPr id="123" name="フローチャート: 判断 122"/>
        <xdr:cNvSpPr/>
      </xdr:nvSpPr>
      <xdr:spPr>
        <a:xfrm>
          <a:off x="402082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74930</xdr:rowOff>
    </xdr:from>
    <xdr:to xmlns:xdr="http://schemas.openxmlformats.org/drawingml/2006/spreadsheetDrawing">
      <xdr:col>19</xdr:col>
      <xdr:colOff>167005</xdr:colOff>
      <xdr:row>55</xdr:row>
      <xdr:rowOff>78105</xdr:rowOff>
    </xdr:to>
    <xdr:cxnSp macro="">
      <xdr:nvCxnSpPr>
        <xdr:cNvPr id="124" name="直線コネクタ 123"/>
        <xdr:cNvCxnSpPr/>
      </xdr:nvCxnSpPr>
      <xdr:spPr>
        <a:xfrm flipV="1">
          <a:off x="2555875" y="9298940"/>
          <a:ext cx="7842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55880</xdr:rowOff>
    </xdr:from>
    <xdr:to xmlns:xdr="http://schemas.openxmlformats.org/drawingml/2006/spreadsheetDrawing">
      <xdr:col>20</xdr:col>
      <xdr:colOff>38100</xdr:colOff>
      <xdr:row>56</xdr:row>
      <xdr:rowOff>157480</xdr:rowOff>
    </xdr:to>
    <xdr:sp macro="" textlink="">
      <xdr:nvSpPr>
        <xdr:cNvPr id="125" name="フローチャート: 判断 124"/>
        <xdr:cNvSpPr/>
      </xdr:nvSpPr>
      <xdr:spPr>
        <a:xfrm>
          <a:off x="3300095" y="94475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148590</xdr:rowOff>
    </xdr:from>
    <xdr:ext cx="534035" cy="258445"/>
    <xdr:sp macro="" textlink="">
      <xdr:nvSpPr>
        <xdr:cNvPr id="126" name="テキスト ボックス 125"/>
        <xdr:cNvSpPr txBox="1"/>
      </xdr:nvSpPr>
      <xdr:spPr>
        <a:xfrm>
          <a:off x="3107055" y="9540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152400</xdr:rowOff>
    </xdr:from>
    <xdr:to xmlns:xdr="http://schemas.openxmlformats.org/drawingml/2006/spreadsheetDrawing">
      <xdr:col>15</xdr:col>
      <xdr:colOff>50800</xdr:colOff>
      <xdr:row>55</xdr:row>
      <xdr:rowOff>78105</xdr:rowOff>
    </xdr:to>
    <xdr:cxnSp macro="">
      <xdr:nvCxnSpPr>
        <xdr:cNvPr id="127" name="直線コネクタ 126"/>
        <xdr:cNvCxnSpPr/>
      </xdr:nvCxnSpPr>
      <xdr:spPr>
        <a:xfrm>
          <a:off x="1784350" y="9208770"/>
          <a:ext cx="77152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156210</xdr:rowOff>
    </xdr:from>
    <xdr:to xmlns:xdr="http://schemas.openxmlformats.org/drawingml/2006/spreadsheetDrawing">
      <xdr:col>15</xdr:col>
      <xdr:colOff>101600</xdr:colOff>
      <xdr:row>58</xdr:row>
      <xdr:rowOff>86360</xdr:rowOff>
    </xdr:to>
    <xdr:sp macro="" textlink="">
      <xdr:nvSpPr>
        <xdr:cNvPr id="128" name="フローチャート: 判断 127"/>
        <xdr:cNvSpPr/>
      </xdr:nvSpPr>
      <xdr:spPr>
        <a:xfrm>
          <a:off x="2505075" y="9715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77470</xdr:rowOff>
    </xdr:from>
    <xdr:ext cx="534035" cy="259080"/>
    <xdr:sp macro="" textlink="">
      <xdr:nvSpPr>
        <xdr:cNvPr id="129" name="テキスト ボックス 128"/>
        <xdr:cNvSpPr txBox="1"/>
      </xdr:nvSpPr>
      <xdr:spPr>
        <a:xfrm>
          <a:off x="2335530" y="9804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54</xdr:row>
      <xdr:rowOff>152400</xdr:rowOff>
    </xdr:from>
    <xdr:to xmlns:xdr="http://schemas.openxmlformats.org/drawingml/2006/spreadsheetDrawing">
      <xdr:col>10</xdr:col>
      <xdr:colOff>114300</xdr:colOff>
      <xdr:row>59</xdr:row>
      <xdr:rowOff>92710</xdr:rowOff>
    </xdr:to>
    <xdr:cxnSp macro="">
      <xdr:nvCxnSpPr>
        <xdr:cNvPr id="130" name="直線コネクタ 129"/>
        <xdr:cNvCxnSpPr/>
      </xdr:nvCxnSpPr>
      <xdr:spPr>
        <a:xfrm flipV="1">
          <a:off x="1002030" y="9208770"/>
          <a:ext cx="782320" cy="778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103505</xdr:rowOff>
    </xdr:from>
    <xdr:to xmlns:xdr="http://schemas.openxmlformats.org/drawingml/2006/spreadsheetDrawing">
      <xdr:col>10</xdr:col>
      <xdr:colOff>165100</xdr:colOff>
      <xdr:row>59</xdr:row>
      <xdr:rowOff>33655</xdr:rowOff>
    </xdr:to>
    <xdr:sp macro="" textlink="">
      <xdr:nvSpPr>
        <xdr:cNvPr id="131" name="フローチャート: 判断 130"/>
        <xdr:cNvSpPr/>
      </xdr:nvSpPr>
      <xdr:spPr>
        <a:xfrm>
          <a:off x="1733550" y="9830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24765</xdr:rowOff>
    </xdr:from>
    <xdr:ext cx="534035" cy="259080"/>
    <xdr:sp macro="" textlink="">
      <xdr:nvSpPr>
        <xdr:cNvPr id="132" name="テキスト ボックス 131"/>
        <xdr:cNvSpPr txBox="1"/>
      </xdr:nvSpPr>
      <xdr:spPr>
        <a:xfrm>
          <a:off x="1540510" y="9919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14605</xdr:rowOff>
    </xdr:from>
    <xdr:to xmlns:xdr="http://schemas.openxmlformats.org/drawingml/2006/spreadsheetDrawing">
      <xdr:col>6</xdr:col>
      <xdr:colOff>38100</xdr:colOff>
      <xdr:row>59</xdr:row>
      <xdr:rowOff>116205</xdr:rowOff>
    </xdr:to>
    <xdr:sp macro="" textlink="">
      <xdr:nvSpPr>
        <xdr:cNvPr id="133" name="フローチャート: 判断 132"/>
        <xdr:cNvSpPr/>
      </xdr:nvSpPr>
      <xdr:spPr>
        <a:xfrm>
          <a:off x="962025" y="990917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132715</xdr:rowOff>
    </xdr:from>
    <xdr:ext cx="534035" cy="259080"/>
    <xdr:sp macro="" textlink="">
      <xdr:nvSpPr>
        <xdr:cNvPr id="134" name="テキスト ボックス 133"/>
        <xdr:cNvSpPr txBox="1"/>
      </xdr:nvSpPr>
      <xdr:spPr>
        <a:xfrm>
          <a:off x="768985" y="9692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390461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80010</xdr:rowOff>
    </xdr:from>
    <xdr:ext cx="762000" cy="259080"/>
    <xdr:sp macro="" textlink="">
      <xdr:nvSpPr>
        <xdr:cNvPr id="136" name="テキスト ボックス 135"/>
        <xdr:cNvSpPr txBox="1"/>
      </xdr:nvSpPr>
      <xdr:spPr>
        <a:xfrm>
          <a:off x="317309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7" name="テキスト ボックス 136"/>
        <xdr:cNvSpPr txBox="1"/>
      </xdr:nvSpPr>
      <xdr:spPr>
        <a:xfrm>
          <a:off x="238887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8" name="テキスト ボックス 137"/>
        <xdr:cNvSpPr txBox="1"/>
      </xdr:nvSpPr>
      <xdr:spPr>
        <a:xfrm>
          <a:off x="16173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80010</xdr:rowOff>
    </xdr:from>
    <xdr:ext cx="762000" cy="259080"/>
    <xdr:sp macro="" textlink="">
      <xdr:nvSpPr>
        <xdr:cNvPr id="139" name="テキスト ボックス 138"/>
        <xdr:cNvSpPr txBox="1"/>
      </xdr:nvSpPr>
      <xdr:spPr>
        <a:xfrm>
          <a:off x="8350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41275</xdr:rowOff>
    </xdr:from>
    <xdr:to xmlns:xdr="http://schemas.openxmlformats.org/drawingml/2006/spreadsheetDrawing">
      <xdr:col>24</xdr:col>
      <xdr:colOff>114300</xdr:colOff>
      <xdr:row>56</xdr:row>
      <xdr:rowOff>142875</xdr:rowOff>
    </xdr:to>
    <xdr:sp macro="" textlink="">
      <xdr:nvSpPr>
        <xdr:cNvPr id="140" name="楕円 139"/>
        <xdr:cNvSpPr/>
      </xdr:nvSpPr>
      <xdr:spPr>
        <a:xfrm>
          <a:off x="4020820" y="9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19685</xdr:rowOff>
    </xdr:from>
    <xdr:ext cx="534035" cy="259080"/>
    <xdr:sp macro="" textlink="">
      <xdr:nvSpPr>
        <xdr:cNvPr id="141" name="物件費該当値テキスト"/>
        <xdr:cNvSpPr txBox="1"/>
      </xdr:nvSpPr>
      <xdr:spPr>
        <a:xfrm>
          <a:off x="4122420" y="9411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24130</xdr:rowOff>
    </xdr:from>
    <xdr:to xmlns:xdr="http://schemas.openxmlformats.org/drawingml/2006/spreadsheetDrawing">
      <xdr:col>20</xdr:col>
      <xdr:colOff>38100</xdr:colOff>
      <xdr:row>55</xdr:row>
      <xdr:rowOff>125730</xdr:rowOff>
    </xdr:to>
    <xdr:sp macro="" textlink="">
      <xdr:nvSpPr>
        <xdr:cNvPr id="142" name="楕円 141"/>
        <xdr:cNvSpPr/>
      </xdr:nvSpPr>
      <xdr:spPr>
        <a:xfrm>
          <a:off x="3300095" y="924814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142240</xdr:rowOff>
    </xdr:from>
    <xdr:ext cx="534035" cy="257810"/>
    <xdr:sp macro="" textlink="">
      <xdr:nvSpPr>
        <xdr:cNvPr id="143" name="テキスト ボックス 142"/>
        <xdr:cNvSpPr txBox="1"/>
      </xdr:nvSpPr>
      <xdr:spPr>
        <a:xfrm>
          <a:off x="3107055" y="903097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27305</xdr:rowOff>
    </xdr:from>
    <xdr:to xmlns:xdr="http://schemas.openxmlformats.org/drawingml/2006/spreadsheetDrawing">
      <xdr:col>15</xdr:col>
      <xdr:colOff>101600</xdr:colOff>
      <xdr:row>55</xdr:row>
      <xdr:rowOff>128905</xdr:rowOff>
    </xdr:to>
    <xdr:sp macro="" textlink="">
      <xdr:nvSpPr>
        <xdr:cNvPr id="144" name="楕円 143"/>
        <xdr:cNvSpPr/>
      </xdr:nvSpPr>
      <xdr:spPr>
        <a:xfrm>
          <a:off x="2505075" y="925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145415</xdr:rowOff>
    </xdr:from>
    <xdr:ext cx="534035" cy="258445"/>
    <xdr:sp macro="" textlink="">
      <xdr:nvSpPr>
        <xdr:cNvPr id="145" name="テキスト ボックス 144"/>
        <xdr:cNvSpPr txBox="1"/>
      </xdr:nvSpPr>
      <xdr:spPr>
        <a:xfrm>
          <a:off x="2335530" y="9034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101600</xdr:rowOff>
    </xdr:from>
    <xdr:to xmlns:xdr="http://schemas.openxmlformats.org/drawingml/2006/spreadsheetDrawing">
      <xdr:col>10</xdr:col>
      <xdr:colOff>165100</xdr:colOff>
      <xdr:row>55</xdr:row>
      <xdr:rowOff>31750</xdr:rowOff>
    </xdr:to>
    <xdr:sp macro="" textlink="">
      <xdr:nvSpPr>
        <xdr:cNvPr id="146" name="楕円 145"/>
        <xdr:cNvSpPr/>
      </xdr:nvSpPr>
      <xdr:spPr>
        <a:xfrm>
          <a:off x="1733550" y="9157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48260</xdr:rowOff>
    </xdr:from>
    <xdr:ext cx="534035" cy="258445"/>
    <xdr:sp macro="" textlink="">
      <xdr:nvSpPr>
        <xdr:cNvPr id="147" name="テキスト ボックス 146"/>
        <xdr:cNvSpPr txBox="1"/>
      </xdr:nvSpPr>
      <xdr:spPr>
        <a:xfrm>
          <a:off x="1540510" y="8936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41910</xdr:rowOff>
    </xdr:from>
    <xdr:to xmlns:xdr="http://schemas.openxmlformats.org/drawingml/2006/spreadsheetDrawing">
      <xdr:col>6</xdr:col>
      <xdr:colOff>38100</xdr:colOff>
      <xdr:row>59</xdr:row>
      <xdr:rowOff>143510</xdr:rowOff>
    </xdr:to>
    <xdr:sp macro="" textlink="">
      <xdr:nvSpPr>
        <xdr:cNvPr id="148" name="楕円 147"/>
        <xdr:cNvSpPr/>
      </xdr:nvSpPr>
      <xdr:spPr>
        <a:xfrm>
          <a:off x="962025" y="99364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134620</xdr:rowOff>
    </xdr:from>
    <xdr:ext cx="534035" cy="259080"/>
    <xdr:sp macro="" textlink="">
      <xdr:nvSpPr>
        <xdr:cNvPr id="149" name="テキスト ボックス 148"/>
        <xdr:cNvSpPr txBox="1"/>
      </xdr:nvSpPr>
      <xdr:spPr>
        <a:xfrm>
          <a:off x="768985" y="10029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66802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51" name="正方形/長方形 150"/>
        <xdr:cNvSpPr/>
      </xdr:nvSpPr>
      <xdr:spPr>
        <a:xfrm>
          <a:off x="79502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79502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3" name="正方形/長方形 152"/>
        <xdr:cNvSpPr/>
      </xdr:nvSpPr>
      <xdr:spPr>
        <a:xfrm>
          <a:off x="167005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67005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5" name="正方形/長方形 154"/>
        <xdr:cNvSpPr/>
      </xdr:nvSpPr>
      <xdr:spPr>
        <a:xfrm>
          <a:off x="26720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6720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66802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8" name="テキスト ボックス 157"/>
        <xdr:cNvSpPr txBox="1"/>
      </xdr:nvSpPr>
      <xdr:spPr>
        <a:xfrm>
          <a:off x="65341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66802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60" name="直線コネクタ 159"/>
        <xdr:cNvCxnSpPr/>
      </xdr:nvCxnSpPr>
      <xdr:spPr>
        <a:xfrm>
          <a:off x="668020" y="13105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8285" cy="258445"/>
    <xdr:sp macro="" textlink="">
      <xdr:nvSpPr>
        <xdr:cNvPr id="161" name="テキスト ボックス 160"/>
        <xdr:cNvSpPr txBox="1"/>
      </xdr:nvSpPr>
      <xdr:spPr>
        <a:xfrm>
          <a:off x="466090" y="129667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2" name="直線コネクタ 161"/>
        <xdr:cNvCxnSpPr/>
      </xdr:nvCxnSpPr>
      <xdr:spPr>
        <a:xfrm>
          <a:off x="668020" y="125495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0860" cy="259080"/>
    <xdr:sp macro="" textlink="">
      <xdr:nvSpPr>
        <xdr:cNvPr id="163" name="テキスト ボックス 162"/>
        <xdr:cNvSpPr txBox="1"/>
      </xdr:nvSpPr>
      <xdr:spPr>
        <a:xfrm>
          <a:off x="207010"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4" name="直線コネクタ 163"/>
        <xdr:cNvCxnSpPr/>
      </xdr:nvCxnSpPr>
      <xdr:spPr>
        <a:xfrm>
          <a:off x="668020" y="119888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30860" cy="259080"/>
    <xdr:sp macro="" textlink="">
      <xdr:nvSpPr>
        <xdr:cNvPr id="165" name="テキスト ボックス 164"/>
        <xdr:cNvSpPr txBox="1"/>
      </xdr:nvSpPr>
      <xdr:spPr>
        <a:xfrm>
          <a:off x="207010" y="1185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6802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8445"/>
    <xdr:sp macro="" textlink="">
      <xdr:nvSpPr>
        <xdr:cNvPr id="167" name="テキスト ボックス 166"/>
        <xdr:cNvSpPr txBox="1"/>
      </xdr:nvSpPr>
      <xdr:spPr>
        <a:xfrm>
          <a:off x="207010"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66802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135890</xdr:rowOff>
    </xdr:from>
    <xdr:to xmlns:xdr="http://schemas.openxmlformats.org/drawingml/2006/spreadsheetDrawing">
      <xdr:col>24</xdr:col>
      <xdr:colOff>62865</xdr:colOff>
      <xdr:row>78</xdr:row>
      <xdr:rowOff>8890</xdr:rowOff>
    </xdr:to>
    <xdr:cxnSp macro="">
      <xdr:nvCxnSpPr>
        <xdr:cNvPr id="169" name="直線コネクタ 168"/>
        <xdr:cNvCxnSpPr/>
      </xdr:nvCxnSpPr>
      <xdr:spPr>
        <a:xfrm flipV="1">
          <a:off x="4069715" y="1187450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13335</xdr:rowOff>
    </xdr:from>
    <xdr:ext cx="377825" cy="258445"/>
    <xdr:sp macro="" textlink="">
      <xdr:nvSpPr>
        <xdr:cNvPr id="170" name="維持補修費最小値テキスト"/>
        <xdr:cNvSpPr txBox="1"/>
      </xdr:nvSpPr>
      <xdr:spPr>
        <a:xfrm>
          <a:off x="4122420" y="1309306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8890</xdr:rowOff>
    </xdr:from>
    <xdr:to xmlns:xdr="http://schemas.openxmlformats.org/drawingml/2006/spreadsheetDrawing">
      <xdr:col>24</xdr:col>
      <xdr:colOff>152400</xdr:colOff>
      <xdr:row>78</xdr:row>
      <xdr:rowOff>8890</xdr:rowOff>
    </xdr:to>
    <xdr:cxnSp macro="">
      <xdr:nvCxnSpPr>
        <xdr:cNvPr id="171" name="直線コネクタ 170"/>
        <xdr:cNvCxnSpPr/>
      </xdr:nvCxnSpPr>
      <xdr:spPr>
        <a:xfrm>
          <a:off x="4006215" y="130886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82550</xdr:rowOff>
    </xdr:from>
    <xdr:ext cx="534035" cy="259080"/>
    <xdr:sp macro="" textlink="">
      <xdr:nvSpPr>
        <xdr:cNvPr id="172" name="維持補修費最大値テキスト"/>
        <xdr:cNvSpPr txBox="1"/>
      </xdr:nvSpPr>
      <xdr:spPr>
        <a:xfrm>
          <a:off x="4122420" y="11653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135890</xdr:rowOff>
    </xdr:from>
    <xdr:to xmlns:xdr="http://schemas.openxmlformats.org/drawingml/2006/spreadsheetDrawing">
      <xdr:col>24</xdr:col>
      <xdr:colOff>152400</xdr:colOff>
      <xdr:row>70</xdr:row>
      <xdr:rowOff>135890</xdr:rowOff>
    </xdr:to>
    <xdr:cxnSp macro="">
      <xdr:nvCxnSpPr>
        <xdr:cNvPr id="173" name="直線コネクタ 172"/>
        <xdr:cNvCxnSpPr/>
      </xdr:nvCxnSpPr>
      <xdr:spPr>
        <a:xfrm>
          <a:off x="4006215" y="118745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75</xdr:row>
      <xdr:rowOff>118745</xdr:rowOff>
    </xdr:from>
    <xdr:to xmlns:xdr="http://schemas.openxmlformats.org/drawingml/2006/spreadsheetDrawing">
      <xdr:col>24</xdr:col>
      <xdr:colOff>63500</xdr:colOff>
      <xdr:row>76</xdr:row>
      <xdr:rowOff>70485</xdr:rowOff>
    </xdr:to>
    <xdr:cxnSp macro="">
      <xdr:nvCxnSpPr>
        <xdr:cNvPr id="174" name="直線コネクタ 173"/>
        <xdr:cNvCxnSpPr/>
      </xdr:nvCxnSpPr>
      <xdr:spPr>
        <a:xfrm>
          <a:off x="3340100" y="12695555"/>
          <a:ext cx="73152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13970</xdr:rowOff>
    </xdr:from>
    <xdr:ext cx="469265" cy="258445"/>
    <xdr:sp macro="" textlink="">
      <xdr:nvSpPr>
        <xdr:cNvPr id="175" name="維持補修費平均値テキスト"/>
        <xdr:cNvSpPr txBox="1"/>
      </xdr:nvSpPr>
      <xdr:spPr>
        <a:xfrm>
          <a:off x="4122420" y="127584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35560</xdr:rowOff>
    </xdr:from>
    <xdr:to xmlns:xdr="http://schemas.openxmlformats.org/drawingml/2006/spreadsheetDrawing">
      <xdr:col>24</xdr:col>
      <xdr:colOff>114300</xdr:colOff>
      <xdr:row>76</xdr:row>
      <xdr:rowOff>137160</xdr:rowOff>
    </xdr:to>
    <xdr:sp macro="" textlink="">
      <xdr:nvSpPr>
        <xdr:cNvPr id="176" name="フローチャート: 判断 175"/>
        <xdr:cNvSpPr/>
      </xdr:nvSpPr>
      <xdr:spPr>
        <a:xfrm>
          <a:off x="4020820" y="1278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118745</xdr:rowOff>
    </xdr:from>
    <xdr:to xmlns:xdr="http://schemas.openxmlformats.org/drawingml/2006/spreadsheetDrawing">
      <xdr:col>19</xdr:col>
      <xdr:colOff>167005</xdr:colOff>
      <xdr:row>76</xdr:row>
      <xdr:rowOff>61595</xdr:rowOff>
    </xdr:to>
    <xdr:cxnSp macro="">
      <xdr:nvCxnSpPr>
        <xdr:cNvPr id="177" name="直線コネクタ 176"/>
        <xdr:cNvCxnSpPr/>
      </xdr:nvCxnSpPr>
      <xdr:spPr>
        <a:xfrm flipV="1">
          <a:off x="2555875" y="12695555"/>
          <a:ext cx="784225"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27305</xdr:rowOff>
    </xdr:from>
    <xdr:to xmlns:xdr="http://schemas.openxmlformats.org/drawingml/2006/spreadsheetDrawing">
      <xdr:col>20</xdr:col>
      <xdr:colOff>38100</xdr:colOff>
      <xdr:row>76</xdr:row>
      <xdr:rowOff>128905</xdr:rowOff>
    </xdr:to>
    <xdr:sp macro="" textlink="">
      <xdr:nvSpPr>
        <xdr:cNvPr id="178" name="フローチャート: 判断 177"/>
        <xdr:cNvSpPr/>
      </xdr:nvSpPr>
      <xdr:spPr>
        <a:xfrm>
          <a:off x="3300095" y="1277175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120015</xdr:rowOff>
    </xdr:from>
    <xdr:ext cx="469900" cy="259080"/>
    <xdr:sp macro="" textlink="">
      <xdr:nvSpPr>
        <xdr:cNvPr id="179" name="テキスト ボックス 178"/>
        <xdr:cNvSpPr txBox="1"/>
      </xdr:nvSpPr>
      <xdr:spPr>
        <a:xfrm>
          <a:off x="3139440" y="12864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61595</xdr:rowOff>
    </xdr:from>
    <xdr:to xmlns:xdr="http://schemas.openxmlformats.org/drawingml/2006/spreadsheetDrawing">
      <xdr:col>15</xdr:col>
      <xdr:colOff>50800</xdr:colOff>
      <xdr:row>76</xdr:row>
      <xdr:rowOff>111760</xdr:rowOff>
    </xdr:to>
    <xdr:cxnSp macro="">
      <xdr:nvCxnSpPr>
        <xdr:cNvPr id="180" name="直線コネクタ 179"/>
        <xdr:cNvCxnSpPr/>
      </xdr:nvCxnSpPr>
      <xdr:spPr>
        <a:xfrm flipV="1">
          <a:off x="1784350" y="12806045"/>
          <a:ext cx="7715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36830</xdr:rowOff>
    </xdr:from>
    <xdr:to xmlns:xdr="http://schemas.openxmlformats.org/drawingml/2006/spreadsheetDrawing">
      <xdr:col>15</xdr:col>
      <xdr:colOff>101600</xdr:colOff>
      <xdr:row>76</xdr:row>
      <xdr:rowOff>138430</xdr:rowOff>
    </xdr:to>
    <xdr:sp macro="" textlink="">
      <xdr:nvSpPr>
        <xdr:cNvPr id="181" name="フローチャート: 判断 180"/>
        <xdr:cNvSpPr/>
      </xdr:nvSpPr>
      <xdr:spPr>
        <a:xfrm>
          <a:off x="2505075" y="1278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129540</xdr:rowOff>
    </xdr:from>
    <xdr:ext cx="469900" cy="258445"/>
    <xdr:sp macro="" textlink="">
      <xdr:nvSpPr>
        <xdr:cNvPr id="182" name="テキスト ボックス 181"/>
        <xdr:cNvSpPr txBox="1"/>
      </xdr:nvSpPr>
      <xdr:spPr>
        <a:xfrm>
          <a:off x="2344420" y="12873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76</xdr:row>
      <xdr:rowOff>42545</xdr:rowOff>
    </xdr:from>
    <xdr:to xmlns:xdr="http://schemas.openxmlformats.org/drawingml/2006/spreadsheetDrawing">
      <xdr:col>10</xdr:col>
      <xdr:colOff>114300</xdr:colOff>
      <xdr:row>76</xdr:row>
      <xdr:rowOff>111760</xdr:rowOff>
    </xdr:to>
    <xdr:cxnSp macro="">
      <xdr:nvCxnSpPr>
        <xdr:cNvPr id="183" name="直線コネクタ 182"/>
        <xdr:cNvCxnSpPr/>
      </xdr:nvCxnSpPr>
      <xdr:spPr>
        <a:xfrm>
          <a:off x="1002030" y="12786995"/>
          <a:ext cx="78232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83185</xdr:rowOff>
    </xdr:from>
    <xdr:to xmlns:xdr="http://schemas.openxmlformats.org/drawingml/2006/spreadsheetDrawing">
      <xdr:col>10</xdr:col>
      <xdr:colOff>165100</xdr:colOff>
      <xdr:row>77</xdr:row>
      <xdr:rowOff>13335</xdr:rowOff>
    </xdr:to>
    <xdr:sp macro="" textlink="">
      <xdr:nvSpPr>
        <xdr:cNvPr id="184" name="フローチャート: 判断 183"/>
        <xdr:cNvSpPr/>
      </xdr:nvSpPr>
      <xdr:spPr>
        <a:xfrm>
          <a:off x="1733550" y="12827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4445</xdr:rowOff>
    </xdr:from>
    <xdr:ext cx="469900" cy="259080"/>
    <xdr:sp macro="" textlink="">
      <xdr:nvSpPr>
        <xdr:cNvPr id="185" name="テキスト ボックス 184"/>
        <xdr:cNvSpPr txBox="1"/>
      </xdr:nvSpPr>
      <xdr:spPr>
        <a:xfrm>
          <a:off x="1572895" y="12916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71120</xdr:rowOff>
    </xdr:from>
    <xdr:to xmlns:xdr="http://schemas.openxmlformats.org/drawingml/2006/spreadsheetDrawing">
      <xdr:col>6</xdr:col>
      <xdr:colOff>38100</xdr:colOff>
      <xdr:row>77</xdr:row>
      <xdr:rowOff>1270</xdr:rowOff>
    </xdr:to>
    <xdr:sp macro="" textlink="">
      <xdr:nvSpPr>
        <xdr:cNvPr id="186" name="フローチャート: 判断 185"/>
        <xdr:cNvSpPr/>
      </xdr:nvSpPr>
      <xdr:spPr>
        <a:xfrm>
          <a:off x="962025" y="128155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163830</xdr:rowOff>
    </xdr:from>
    <xdr:ext cx="469900" cy="258445"/>
    <xdr:sp macro="" textlink="">
      <xdr:nvSpPr>
        <xdr:cNvPr id="187" name="テキスト ボックス 186"/>
        <xdr:cNvSpPr txBox="1"/>
      </xdr:nvSpPr>
      <xdr:spPr>
        <a:xfrm>
          <a:off x="801370" y="129082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390461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80010</xdr:rowOff>
    </xdr:from>
    <xdr:ext cx="762000" cy="259080"/>
    <xdr:sp macro="" textlink="">
      <xdr:nvSpPr>
        <xdr:cNvPr id="189" name="テキスト ボックス 188"/>
        <xdr:cNvSpPr txBox="1"/>
      </xdr:nvSpPr>
      <xdr:spPr>
        <a:xfrm>
          <a:off x="317309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0" name="テキスト ボックス 189"/>
        <xdr:cNvSpPr txBox="1"/>
      </xdr:nvSpPr>
      <xdr:spPr>
        <a:xfrm>
          <a:off x="238887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1" name="テキスト ボックス 190"/>
        <xdr:cNvSpPr txBox="1"/>
      </xdr:nvSpPr>
      <xdr:spPr>
        <a:xfrm>
          <a:off x="16173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80010</xdr:rowOff>
    </xdr:from>
    <xdr:ext cx="762000" cy="259080"/>
    <xdr:sp macro="" textlink="">
      <xdr:nvSpPr>
        <xdr:cNvPr id="192" name="テキスト ボックス 191"/>
        <xdr:cNvSpPr txBox="1"/>
      </xdr:nvSpPr>
      <xdr:spPr>
        <a:xfrm>
          <a:off x="8350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19685</xdr:rowOff>
    </xdr:from>
    <xdr:to xmlns:xdr="http://schemas.openxmlformats.org/drawingml/2006/spreadsheetDrawing">
      <xdr:col>24</xdr:col>
      <xdr:colOff>114300</xdr:colOff>
      <xdr:row>76</xdr:row>
      <xdr:rowOff>120650</xdr:rowOff>
    </xdr:to>
    <xdr:sp macro="" textlink="">
      <xdr:nvSpPr>
        <xdr:cNvPr id="193" name="楕円 192"/>
        <xdr:cNvSpPr/>
      </xdr:nvSpPr>
      <xdr:spPr>
        <a:xfrm>
          <a:off x="4020820" y="127641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42545</xdr:rowOff>
    </xdr:from>
    <xdr:ext cx="469265" cy="259080"/>
    <xdr:sp macro="" textlink="">
      <xdr:nvSpPr>
        <xdr:cNvPr id="194" name="維持補修費該当値テキスト"/>
        <xdr:cNvSpPr txBox="1"/>
      </xdr:nvSpPr>
      <xdr:spPr>
        <a:xfrm>
          <a:off x="4122420" y="12619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67945</xdr:rowOff>
    </xdr:from>
    <xdr:to xmlns:xdr="http://schemas.openxmlformats.org/drawingml/2006/spreadsheetDrawing">
      <xdr:col>20</xdr:col>
      <xdr:colOff>38100</xdr:colOff>
      <xdr:row>75</xdr:row>
      <xdr:rowOff>167640</xdr:rowOff>
    </xdr:to>
    <xdr:sp macro="" textlink="">
      <xdr:nvSpPr>
        <xdr:cNvPr id="195" name="楕円 194"/>
        <xdr:cNvSpPr/>
      </xdr:nvSpPr>
      <xdr:spPr>
        <a:xfrm>
          <a:off x="3300095" y="1264475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14605</xdr:rowOff>
    </xdr:from>
    <xdr:ext cx="469900" cy="258445"/>
    <xdr:sp macro="" textlink="">
      <xdr:nvSpPr>
        <xdr:cNvPr id="196" name="テキスト ボックス 195"/>
        <xdr:cNvSpPr txBox="1"/>
      </xdr:nvSpPr>
      <xdr:spPr>
        <a:xfrm>
          <a:off x="3139440" y="12423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10795</xdr:rowOff>
    </xdr:from>
    <xdr:to xmlns:xdr="http://schemas.openxmlformats.org/drawingml/2006/spreadsheetDrawing">
      <xdr:col>15</xdr:col>
      <xdr:colOff>101600</xdr:colOff>
      <xdr:row>76</xdr:row>
      <xdr:rowOff>112395</xdr:rowOff>
    </xdr:to>
    <xdr:sp macro="" textlink="">
      <xdr:nvSpPr>
        <xdr:cNvPr id="197" name="楕円 196"/>
        <xdr:cNvSpPr/>
      </xdr:nvSpPr>
      <xdr:spPr>
        <a:xfrm>
          <a:off x="2505075"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128905</xdr:rowOff>
    </xdr:from>
    <xdr:ext cx="469900" cy="258445"/>
    <xdr:sp macro="" textlink="">
      <xdr:nvSpPr>
        <xdr:cNvPr id="198" name="テキスト ボックス 197"/>
        <xdr:cNvSpPr txBox="1"/>
      </xdr:nvSpPr>
      <xdr:spPr>
        <a:xfrm>
          <a:off x="2344420" y="12538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60960</xdr:rowOff>
    </xdr:from>
    <xdr:to xmlns:xdr="http://schemas.openxmlformats.org/drawingml/2006/spreadsheetDrawing">
      <xdr:col>10</xdr:col>
      <xdr:colOff>165100</xdr:colOff>
      <xdr:row>76</xdr:row>
      <xdr:rowOff>162560</xdr:rowOff>
    </xdr:to>
    <xdr:sp macro="" textlink="">
      <xdr:nvSpPr>
        <xdr:cNvPr id="199" name="楕円 198"/>
        <xdr:cNvSpPr/>
      </xdr:nvSpPr>
      <xdr:spPr>
        <a:xfrm>
          <a:off x="173355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7620</xdr:rowOff>
    </xdr:from>
    <xdr:ext cx="469900" cy="259080"/>
    <xdr:sp macro="" textlink="">
      <xdr:nvSpPr>
        <xdr:cNvPr id="200" name="テキスト ボックス 199"/>
        <xdr:cNvSpPr txBox="1"/>
      </xdr:nvSpPr>
      <xdr:spPr>
        <a:xfrm>
          <a:off x="1572895" y="12584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163195</xdr:rowOff>
    </xdr:from>
    <xdr:to xmlns:xdr="http://schemas.openxmlformats.org/drawingml/2006/spreadsheetDrawing">
      <xdr:col>6</xdr:col>
      <xdr:colOff>38100</xdr:colOff>
      <xdr:row>76</xdr:row>
      <xdr:rowOff>93345</xdr:rowOff>
    </xdr:to>
    <xdr:sp macro="" textlink="">
      <xdr:nvSpPr>
        <xdr:cNvPr id="201" name="楕円 200"/>
        <xdr:cNvSpPr/>
      </xdr:nvSpPr>
      <xdr:spPr>
        <a:xfrm>
          <a:off x="962025" y="1274000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109855</xdr:rowOff>
    </xdr:from>
    <xdr:ext cx="469900" cy="258445"/>
    <xdr:sp macro="" textlink="">
      <xdr:nvSpPr>
        <xdr:cNvPr id="202" name="テキスト ボックス 201"/>
        <xdr:cNvSpPr txBox="1"/>
      </xdr:nvSpPr>
      <xdr:spPr>
        <a:xfrm>
          <a:off x="801370" y="12519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6802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4" name="正方形/長方形 203"/>
        <xdr:cNvSpPr/>
      </xdr:nvSpPr>
      <xdr:spPr>
        <a:xfrm>
          <a:off x="79502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79502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6" name="正方形/長方形 205"/>
        <xdr:cNvSpPr/>
      </xdr:nvSpPr>
      <xdr:spPr>
        <a:xfrm>
          <a:off x="167005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67005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8" name="正方形/長方形 207"/>
        <xdr:cNvSpPr/>
      </xdr:nvSpPr>
      <xdr:spPr>
        <a:xfrm>
          <a:off x="26720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6720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6802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1" name="テキスト ボックス 210"/>
        <xdr:cNvSpPr txBox="1"/>
      </xdr:nvSpPr>
      <xdr:spPr>
        <a:xfrm>
          <a:off x="65341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3" name="テキスト ボックス 212"/>
        <xdr:cNvSpPr txBox="1"/>
      </xdr:nvSpPr>
      <xdr:spPr>
        <a:xfrm>
          <a:off x="46609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668020" y="1667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5" name="テキスト ボックス 214"/>
        <xdr:cNvSpPr txBox="1"/>
      </xdr:nvSpPr>
      <xdr:spPr>
        <a:xfrm>
          <a:off x="207010" y="16532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668020" y="1629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7" name="テキスト ボックス 216"/>
        <xdr:cNvSpPr txBox="1"/>
      </xdr:nvSpPr>
      <xdr:spPr>
        <a:xfrm>
          <a:off x="166370" y="16151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66802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9" name="テキスト ボックス 218"/>
        <xdr:cNvSpPr txBox="1"/>
      </xdr:nvSpPr>
      <xdr:spPr>
        <a:xfrm>
          <a:off x="166370" y="15770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668020" y="1553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1" name="テキスト ボックス 220"/>
        <xdr:cNvSpPr txBox="1"/>
      </xdr:nvSpPr>
      <xdr:spPr>
        <a:xfrm>
          <a:off x="16637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668020" y="151549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8445"/>
    <xdr:sp macro="" textlink="">
      <xdr:nvSpPr>
        <xdr:cNvPr id="223" name="テキスト ボックス 222"/>
        <xdr:cNvSpPr txBox="1"/>
      </xdr:nvSpPr>
      <xdr:spPr>
        <a:xfrm>
          <a:off x="16637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6802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5" name="テキスト ボックス 224"/>
        <xdr:cNvSpPr txBox="1"/>
      </xdr:nvSpPr>
      <xdr:spPr>
        <a:xfrm>
          <a:off x="16637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66802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34290</xdr:rowOff>
    </xdr:from>
    <xdr:to xmlns:xdr="http://schemas.openxmlformats.org/drawingml/2006/spreadsheetDrawing">
      <xdr:col>24</xdr:col>
      <xdr:colOff>62865</xdr:colOff>
      <xdr:row>97</xdr:row>
      <xdr:rowOff>88900</xdr:rowOff>
    </xdr:to>
    <xdr:cxnSp macro="">
      <xdr:nvCxnSpPr>
        <xdr:cNvPr id="227" name="直線コネクタ 226"/>
        <xdr:cNvCxnSpPr/>
      </xdr:nvCxnSpPr>
      <xdr:spPr>
        <a:xfrm flipV="1">
          <a:off x="4069715" y="15293340"/>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92710</xdr:rowOff>
    </xdr:from>
    <xdr:ext cx="534035" cy="259080"/>
    <xdr:sp macro="" textlink="">
      <xdr:nvSpPr>
        <xdr:cNvPr id="228" name="扶助費最小値テキスト"/>
        <xdr:cNvSpPr txBox="1"/>
      </xdr:nvSpPr>
      <xdr:spPr>
        <a:xfrm>
          <a:off x="4122420" y="16380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88900</xdr:rowOff>
    </xdr:from>
    <xdr:to xmlns:xdr="http://schemas.openxmlformats.org/drawingml/2006/spreadsheetDrawing">
      <xdr:col>24</xdr:col>
      <xdr:colOff>152400</xdr:colOff>
      <xdr:row>97</xdr:row>
      <xdr:rowOff>88900</xdr:rowOff>
    </xdr:to>
    <xdr:cxnSp macro="">
      <xdr:nvCxnSpPr>
        <xdr:cNvPr id="229" name="直線コネクタ 228"/>
        <xdr:cNvCxnSpPr/>
      </xdr:nvCxnSpPr>
      <xdr:spPr>
        <a:xfrm>
          <a:off x="4006215" y="163766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152400</xdr:rowOff>
    </xdr:from>
    <xdr:ext cx="598170" cy="259080"/>
    <xdr:sp macro="" textlink="">
      <xdr:nvSpPr>
        <xdr:cNvPr id="230" name="扶助費最大値テキスト"/>
        <xdr:cNvSpPr txBox="1"/>
      </xdr:nvSpPr>
      <xdr:spPr>
        <a:xfrm>
          <a:off x="4122420" y="15076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34290</xdr:rowOff>
    </xdr:from>
    <xdr:to xmlns:xdr="http://schemas.openxmlformats.org/drawingml/2006/spreadsheetDrawing">
      <xdr:col>24</xdr:col>
      <xdr:colOff>152400</xdr:colOff>
      <xdr:row>91</xdr:row>
      <xdr:rowOff>34290</xdr:rowOff>
    </xdr:to>
    <xdr:cxnSp macro="">
      <xdr:nvCxnSpPr>
        <xdr:cNvPr id="231" name="直線コネクタ 230"/>
        <xdr:cNvCxnSpPr/>
      </xdr:nvCxnSpPr>
      <xdr:spPr>
        <a:xfrm>
          <a:off x="4006215" y="152933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96</xdr:row>
      <xdr:rowOff>136525</xdr:rowOff>
    </xdr:from>
    <xdr:to xmlns:xdr="http://schemas.openxmlformats.org/drawingml/2006/spreadsheetDrawing">
      <xdr:col>24</xdr:col>
      <xdr:colOff>63500</xdr:colOff>
      <xdr:row>97</xdr:row>
      <xdr:rowOff>62230</xdr:rowOff>
    </xdr:to>
    <xdr:cxnSp macro="">
      <xdr:nvCxnSpPr>
        <xdr:cNvPr id="232" name="直線コネクタ 231"/>
        <xdr:cNvCxnSpPr/>
      </xdr:nvCxnSpPr>
      <xdr:spPr>
        <a:xfrm>
          <a:off x="3340100" y="16252825"/>
          <a:ext cx="73152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67310</xdr:rowOff>
    </xdr:from>
    <xdr:ext cx="598170" cy="259080"/>
    <xdr:sp macro="" textlink="">
      <xdr:nvSpPr>
        <xdr:cNvPr id="233" name="扶助費平均値テキスト"/>
        <xdr:cNvSpPr txBox="1"/>
      </xdr:nvSpPr>
      <xdr:spPr>
        <a:xfrm>
          <a:off x="4122420" y="1584071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44450</xdr:rowOff>
    </xdr:from>
    <xdr:to xmlns:xdr="http://schemas.openxmlformats.org/drawingml/2006/spreadsheetDrawing">
      <xdr:col>24</xdr:col>
      <xdr:colOff>114300</xdr:colOff>
      <xdr:row>95</xdr:row>
      <xdr:rowOff>146050</xdr:rowOff>
    </xdr:to>
    <xdr:sp macro="" textlink="">
      <xdr:nvSpPr>
        <xdr:cNvPr id="234" name="フローチャート: 判断 233"/>
        <xdr:cNvSpPr/>
      </xdr:nvSpPr>
      <xdr:spPr>
        <a:xfrm>
          <a:off x="4020820" y="159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136525</xdr:rowOff>
    </xdr:from>
    <xdr:to xmlns:xdr="http://schemas.openxmlformats.org/drawingml/2006/spreadsheetDrawing">
      <xdr:col>19</xdr:col>
      <xdr:colOff>167005</xdr:colOff>
      <xdr:row>97</xdr:row>
      <xdr:rowOff>149225</xdr:rowOff>
    </xdr:to>
    <xdr:cxnSp macro="">
      <xdr:nvCxnSpPr>
        <xdr:cNvPr id="235" name="直線コネクタ 234"/>
        <xdr:cNvCxnSpPr/>
      </xdr:nvCxnSpPr>
      <xdr:spPr>
        <a:xfrm flipV="1">
          <a:off x="2555875" y="16252825"/>
          <a:ext cx="784225"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139700</xdr:rowOff>
    </xdr:from>
    <xdr:to xmlns:xdr="http://schemas.openxmlformats.org/drawingml/2006/spreadsheetDrawing">
      <xdr:col>20</xdr:col>
      <xdr:colOff>38100</xdr:colOff>
      <xdr:row>95</xdr:row>
      <xdr:rowOff>69850</xdr:rowOff>
    </xdr:to>
    <xdr:sp macro="" textlink="">
      <xdr:nvSpPr>
        <xdr:cNvPr id="236" name="フローチャート: 判断 235"/>
        <xdr:cNvSpPr/>
      </xdr:nvSpPr>
      <xdr:spPr>
        <a:xfrm>
          <a:off x="3300095" y="159131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86360</xdr:rowOff>
    </xdr:from>
    <xdr:ext cx="598170" cy="258445"/>
    <xdr:sp macro="" textlink="">
      <xdr:nvSpPr>
        <xdr:cNvPr id="237" name="テキスト ボックス 236"/>
        <xdr:cNvSpPr txBox="1"/>
      </xdr:nvSpPr>
      <xdr:spPr>
        <a:xfrm>
          <a:off x="3074670" y="15688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149225</xdr:rowOff>
    </xdr:from>
    <xdr:to xmlns:xdr="http://schemas.openxmlformats.org/drawingml/2006/spreadsheetDrawing">
      <xdr:col>15</xdr:col>
      <xdr:colOff>50800</xdr:colOff>
      <xdr:row>97</xdr:row>
      <xdr:rowOff>153670</xdr:rowOff>
    </xdr:to>
    <xdr:cxnSp macro="">
      <xdr:nvCxnSpPr>
        <xdr:cNvPr id="238" name="直線コネクタ 237"/>
        <xdr:cNvCxnSpPr/>
      </xdr:nvCxnSpPr>
      <xdr:spPr>
        <a:xfrm flipV="1">
          <a:off x="1784350" y="16436975"/>
          <a:ext cx="771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161290</xdr:rowOff>
    </xdr:from>
    <xdr:to xmlns:xdr="http://schemas.openxmlformats.org/drawingml/2006/spreadsheetDrawing">
      <xdr:col>15</xdr:col>
      <xdr:colOff>101600</xdr:colOff>
      <xdr:row>96</xdr:row>
      <xdr:rowOff>91440</xdr:rowOff>
    </xdr:to>
    <xdr:sp macro="" textlink="">
      <xdr:nvSpPr>
        <xdr:cNvPr id="239" name="フローチャート: 判断 238"/>
        <xdr:cNvSpPr/>
      </xdr:nvSpPr>
      <xdr:spPr>
        <a:xfrm>
          <a:off x="2505075" y="1610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107950</xdr:rowOff>
    </xdr:from>
    <xdr:ext cx="598170" cy="259080"/>
    <xdr:sp macro="" textlink="">
      <xdr:nvSpPr>
        <xdr:cNvPr id="240" name="テキスト ボックス 239"/>
        <xdr:cNvSpPr txBox="1"/>
      </xdr:nvSpPr>
      <xdr:spPr>
        <a:xfrm>
          <a:off x="2303145" y="15881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97</xdr:row>
      <xdr:rowOff>153670</xdr:rowOff>
    </xdr:from>
    <xdr:to xmlns:xdr="http://schemas.openxmlformats.org/drawingml/2006/spreadsheetDrawing">
      <xdr:col>10</xdr:col>
      <xdr:colOff>114300</xdr:colOff>
      <xdr:row>98</xdr:row>
      <xdr:rowOff>3810</xdr:rowOff>
    </xdr:to>
    <xdr:cxnSp macro="">
      <xdr:nvCxnSpPr>
        <xdr:cNvPr id="241" name="直線コネクタ 240"/>
        <xdr:cNvCxnSpPr/>
      </xdr:nvCxnSpPr>
      <xdr:spPr>
        <a:xfrm flipV="1">
          <a:off x="1002030" y="16441420"/>
          <a:ext cx="7823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21590</xdr:rowOff>
    </xdr:from>
    <xdr:to xmlns:xdr="http://schemas.openxmlformats.org/drawingml/2006/spreadsheetDrawing">
      <xdr:col>10</xdr:col>
      <xdr:colOff>165100</xdr:colOff>
      <xdr:row>96</xdr:row>
      <xdr:rowOff>123190</xdr:rowOff>
    </xdr:to>
    <xdr:sp macro="" textlink="">
      <xdr:nvSpPr>
        <xdr:cNvPr id="242" name="フローチャート: 判断 241"/>
        <xdr:cNvSpPr/>
      </xdr:nvSpPr>
      <xdr:spPr>
        <a:xfrm>
          <a:off x="1733550" y="161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139700</xdr:rowOff>
    </xdr:from>
    <xdr:ext cx="598170" cy="259080"/>
    <xdr:sp macro="" textlink="">
      <xdr:nvSpPr>
        <xdr:cNvPr id="243" name="テキスト ボックス 242"/>
        <xdr:cNvSpPr txBox="1"/>
      </xdr:nvSpPr>
      <xdr:spPr>
        <a:xfrm>
          <a:off x="1508125" y="15913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59690</xdr:rowOff>
    </xdr:from>
    <xdr:to xmlns:xdr="http://schemas.openxmlformats.org/drawingml/2006/spreadsheetDrawing">
      <xdr:col>6</xdr:col>
      <xdr:colOff>38100</xdr:colOff>
      <xdr:row>96</xdr:row>
      <xdr:rowOff>161290</xdr:rowOff>
    </xdr:to>
    <xdr:sp macro="" textlink="">
      <xdr:nvSpPr>
        <xdr:cNvPr id="244" name="フローチャート: 判断 243"/>
        <xdr:cNvSpPr/>
      </xdr:nvSpPr>
      <xdr:spPr>
        <a:xfrm>
          <a:off x="962025" y="161759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6350</xdr:rowOff>
    </xdr:from>
    <xdr:ext cx="598170" cy="258445"/>
    <xdr:sp macro="" textlink="">
      <xdr:nvSpPr>
        <xdr:cNvPr id="245" name="テキスト ボックス 244"/>
        <xdr:cNvSpPr txBox="1"/>
      </xdr:nvSpPr>
      <xdr:spPr>
        <a:xfrm>
          <a:off x="736600" y="159512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47" name="テキスト ボックス 246"/>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8" name="テキスト ボックス 247"/>
        <xdr:cNvSpPr txBox="1"/>
      </xdr:nvSpPr>
      <xdr:spPr>
        <a:xfrm>
          <a:off x="238887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9" name="テキスト ボックス 248"/>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50" name="テキスト ボックス 249"/>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11430</xdr:rowOff>
    </xdr:from>
    <xdr:to xmlns:xdr="http://schemas.openxmlformats.org/drawingml/2006/spreadsheetDrawing">
      <xdr:col>24</xdr:col>
      <xdr:colOff>114300</xdr:colOff>
      <xdr:row>97</xdr:row>
      <xdr:rowOff>113030</xdr:rowOff>
    </xdr:to>
    <xdr:sp macro="" textlink="">
      <xdr:nvSpPr>
        <xdr:cNvPr id="251" name="楕円 250"/>
        <xdr:cNvSpPr/>
      </xdr:nvSpPr>
      <xdr:spPr>
        <a:xfrm>
          <a:off x="4020820" y="162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97790</xdr:rowOff>
    </xdr:from>
    <xdr:ext cx="534035" cy="258445"/>
    <xdr:sp macro="" textlink="">
      <xdr:nvSpPr>
        <xdr:cNvPr id="252" name="扶助費該当値テキスト"/>
        <xdr:cNvSpPr txBox="1"/>
      </xdr:nvSpPr>
      <xdr:spPr>
        <a:xfrm>
          <a:off x="4122420" y="16214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86360</xdr:rowOff>
    </xdr:from>
    <xdr:to xmlns:xdr="http://schemas.openxmlformats.org/drawingml/2006/spreadsheetDrawing">
      <xdr:col>20</xdr:col>
      <xdr:colOff>38100</xdr:colOff>
      <xdr:row>97</xdr:row>
      <xdr:rowOff>15875</xdr:rowOff>
    </xdr:to>
    <xdr:sp macro="" textlink="">
      <xdr:nvSpPr>
        <xdr:cNvPr id="253" name="楕円 252"/>
        <xdr:cNvSpPr/>
      </xdr:nvSpPr>
      <xdr:spPr>
        <a:xfrm>
          <a:off x="3300095" y="16202660"/>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6985</xdr:rowOff>
    </xdr:from>
    <xdr:ext cx="598170" cy="258445"/>
    <xdr:sp macro="" textlink="">
      <xdr:nvSpPr>
        <xdr:cNvPr id="254" name="テキスト ボックス 253"/>
        <xdr:cNvSpPr txBox="1"/>
      </xdr:nvSpPr>
      <xdr:spPr>
        <a:xfrm>
          <a:off x="3074670" y="16294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98425</xdr:rowOff>
    </xdr:from>
    <xdr:to xmlns:xdr="http://schemas.openxmlformats.org/drawingml/2006/spreadsheetDrawing">
      <xdr:col>15</xdr:col>
      <xdr:colOff>101600</xdr:colOff>
      <xdr:row>98</xdr:row>
      <xdr:rowOff>29210</xdr:rowOff>
    </xdr:to>
    <xdr:sp macro="" textlink="">
      <xdr:nvSpPr>
        <xdr:cNvPr id="255" name="楕円 254"/>
        <xdr:cNvSpPr/>
      </xdr:nvSpPr>
      <xdr:spPr>
        <a:xfrm>
          <a:off x="2505075" y="16386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19685</xdr:rowOff>
    </xdr:from>
    <xdr:ext cx="534035" cy="258445"/>
    <xdr:sp macro="" textlink="">
      <xdr:nvSpPr>
        <xdr:cNvPr id="256" name="テキスト ボックス 255"/>
        <xdr:cNvSpPr txBox="1"/>
      </xdr:nvSpPr>
      <xdr:spPr>
        <a:xfrm>
          <a:off x="2335530" y="16478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102870</xdr:rowOff>
    </xdr:from>
    <xdr:to xmlns:xdr="http://schemas.openxmlformats.org/drawingml/2006/spreadsheetDrawing">
      <xdr:col>10</xdr:col>
      <xdr:colOff>165100</xdr:colOff>
      <xdr:row>98</xdr:row>
      <xdr:rowOff>33020</xdr:rowOff>
    </xdr:to>
    <xdr:sp macro="" textlink="">
      <xdr:nvSpPr>
        <xdr:cNvPr id="257" name="楕円 256"/>
        <xdr:cNvSpPr/>
      </xdr:nvSpPr>
      <xdr:spPr>
        <a:xfrm>
          <a:off x="1733550" y="163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24130</xdr:rowOff>
    </xdr:from>
    <xdr:ext cx="534035" cy="259080"/>
    <xdr:sp macro="" textlink="">
      <xdr:nvSpPr>
        <xdr:cNvPr id="258" name="テキスト ボックス 257"/>
        <xdr:cNvSpPr txBox="1"/>
      </xdr:nvSpPr>
      <xdr:spPr>
        <a:xfrm>
          <a:off x="1540510" y="16483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124460</xdr:rowOff>
    </xdr:from>
    <xdr:to xmlns:xdr="http://schemas.openxmlformats.org/drawingml/2006/spreadsheetDrawing">
      <xdr:col>6</xdr:col>
      <xdr:colOff>38100</xdr:colOff>
      <xdr:row>98</xdr:row>
      <xdr:rowOff>54610</xdr:rowOff>
    </xdr:to>
    <xdr:sp macro="" textlink="">
      <xdr:nvSpPr>
        <xdr:cNvPr id="259" name="楕円 258"/>
        <xdr:cNvSpPr/>
      </xdr:nvSpPr>
      <xdr:spPr>
        <a:xfrm>
          <a:off x="962025" y="164122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45720</xdr:rowOff>
    </xdr:from>
    <xdr:ext cx="534035" cy="259080"/>
    <xdr:sp macro="" textlink="">
      <xdr:nvSpPr>
        <xdr:cNvPr id="260" name="テキスト ボックス 259"/>
        <xdr:cNvSpPr txBox="1"/>
      </xdr:nvSpPr>
      <xdr:spPr>
        <a:xfrm>
          <a:off x="768985" y="16504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5805170" y="39166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2" name="正方形/長方形 261"/>
        <xdr:cNvSpPr/>
      </xdr:nvSpPr>
      <xdr:spPr>
        <a:xfrm>
          <a:off x="590867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590867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4" name="正方形/長方形 263"/>
        <xdr:cNvSpPr/>
      </xdr:nvSpPr>
      <xdr:spPr>
        <a:xfrm>
          <a:off x="680720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680720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6" name="正方形/長方形 265"/>
        <xdr:cNvSpPr/>
      </xdr:nvSpPr>
      <xdr:spPr>
        <a:xfrm>
          <a:off x="78092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78092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5805170" y="47231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5425"/>
    <xdr:sp macro="" textlink="">
      <xdr:nvSpPr>
        <xdr:cNvPr id="269" name="テキスト ボックス 268"/>
        <xdr:cNvSpPr txBox="1"/>
      </xdr:nvSpPr>
      <xdr:spPr>
        <a:xfrm>
          <a:off x="576707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5805170" y="6959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5805170" y="65862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8445"/>
    <xdr:sp macro="" textlink="">
      <xdr:nvSpPr>
        <xdr:cNvPr id="272" name="テキスト ボックス 271"/>
        <xdr:cNvSpPr txBox="1"/>
      </xdr:nvSpPr>
      <xdr:spPr>
        <a:xfrm>
          <a:off x="5579745"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5805170" y="62128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8445"/>
    <xdr:sp macro="" textlink="">
      <xdr:nvSpPr>
        <xdr:cNvPr id="274" name="テキスト ボックス 273"/>
        <xdr:cNvSpPr txBox="1"/>
      </xdr:nvSpPr>
      <xdr:spPr>
        <a:xfrm>
          <a:off x="5344160" y="6074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75" name="直線コネクタ 274"/>
        <xdr:cNvCxnSpPr/>
      </xdr:nvCxnSpPr>
      <xdr:spPr>
        <a:xfrm>
          <a:off x="5805170" y="58439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94995" cy="259080"/>
    <xdr:sp macro="" textlink="">
      <xdr:nvSpPr>
        <xdr:cNvPr id="276" name="テキスト ボックス 275"/>
        <xdr:cNvSpPr txBox="1"/>
      </xdr:nvSpPr>
      <xdr:spPr>
        <a:xfrm>
          <a:off x="5280025" y="5703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5805170" y="54698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8" name="テキスト ボックス 277"/>
        <xdr:cNvSpPr txBox="1"/>
      </xdr:nvSpPr>
      <xdr:spPr>
        <a:xfrm>
          <a:off x="5280025"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5805170" y="50965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8445"/>
    <xdr:sp macro="" textlink="">
      <xdr:nvSpPr>
        <xdr:cNvPr id="280" name="テキスト ボックス 279"/>
        <xdr:cNvSpPr txBox="1"/>
      </xdr:nvSpPr>
      <xdr:spPr>
        <a:xfrm>
          <a:off x="5280025"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5805170" y="4723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2" name="テキスト ボックス 281"/>
        <xdr:cNvSpPr txBox="1"/>
      </xdr:nvSpPr>
      <xdr:spPr>
        <a:xfrm>
          <a:off x="5280025"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5805170" y="47231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35</xdr:row>
      <xdr:rowOff>44450</xdr:rowOff>
    </xdr:from>
    <xdr:to xmlns:xdr="http://schemas.openxmlformats.org/drawingml/2006/spreadsheetDrawing">
      <xdr:col>54</xdr:col>
      <xdr:colOff>167005</xdr:colOff>
      <xdr:row>38</xdr:row>
      <xdr:rowOff>33655</xdr:rowOff>
    </xdr:to>
    <xdr:cxnSp macro="">
      <xdr:nvCxnSpPr>
        <xdr:cNvPr id="284" name="直線コネクタ 283"/>
        <xdr:cNvCxnSpPr/>
      </xdr:nvCxnSpPr>
      <xdr:spPr>
        <a:xfrm flipV="1">
          <a:off x="9185275" y="5915660"/>
          <a:ext cx="0" cy="492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37465</xdr:rowOff>
    </xdr:from>
    <xdr:ext cx="534035" cy="259080"/>
    <xdr:sp macro="" textlink="">
      <xdr:nvSpPr>
        <xdr:cNvPr id="285" name="補助費等最小値テキスト"/>
        <xdr:cNvSpPr txBox="1"/>
      </xdr:nvSpPr>
      <xdr:spPr>
        <a:xfrm>
          <a:off x="9236075" y="6411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33655</xdr:rowOff>
    </xdr:from>
    <xdr:to xmlns:xdr="http://schemas.openxmlformats.org/drawingml/2006/spreadsheetDrawing">
      <xdr:col>55</xdr:col>
      <xdr:colOff>88900</xdr:colOff>
      <xdr:row>38</xdr:row>
      <xdr:rowOff>33655</xdr:rowOff>
    </xdr:to>
    <xdr:cxnSp macro="">
      <xdr:nvCxnSpPr>
        <xdr:cNvPr id="286" name="直線コネクタ 285"/>
        <xdr:cNvCxnSpPr/>
      </xdr:nvCxnSpPr>
      <xdr:spPr>
        <a:xfrm>
          <a:off x="9119870" y="64077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162560</xdr:rowOff>
    </xdr:from>
    <xdr:ext cx="534035" cy="258445"/>
    <xdr:sp macro="" textlink="">
      <xdr:nvSpPr>
        <xdr:cNvPr id="287" name="補助費等最大値テキスト"/>
        <xdr:cNvSpPr txBox="1"/>
      </xdr:nvSpPr>
      <xdr:spPr>
        <a:xfrm>
          <a:off x="9236075" y="5698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44450</xdr:rowOff>
    </xdr:from>
    <xdr:to xmlns:xdr="http://schemas.openxmlformats.org/drawingml/2006/spreadsheetDrawing">
      <xdr:col>55</xdr:col>
      <xdr:colOff>88900</xdr:colOff>
      <xdr:row>35</xdr:row>
      <xdr:rowOff>44450</xdr:rowOff>
    </xdr:to>
    <xdr:cxnSp macro="">
      <xdr:nvCxnSpPr>
        <xdr:cNvPr id="288" name="直線コネクタ 287"/>
        <xdr:cNvCxnSpPr/>
      </xdr:nvCxnSpPr>
      <xdr:spPr>
        <a:xfrm>
          <a:off x="9119870" y="59156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164465</xdr:rowOff>
    </xdr:from>
    <xdr:to xmlns:xdr="http://schemas.openxmlformats.org/drawingml/2006/spreadsheetDrawing">
      <xdr:col>55</xdr:col>
      <xdr:colOff>0</xdr:colOff>
      <xdr:row>36</xdr:row>
      <xdr:rowOff>149225</xdr:rowOff>
    </xdr:to>
    <xdr:cxnSp macro="">
      <xdr:nvCxnSpPr>
        <xdr:cNvPr id="289" name="直線コネクタ 288"/>
        <xdr:cNvCxnSpPr/>
      </xdr:nvCxnSpPr>
      <xdr:spPr>
        <a:xfrm flipV="1">
          <a:off x="8464550" y="6035675"/>
          <a:ext cx="72072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161925</xdr:rowOff>
    </xdr:from>
    <xdr:ext cx="534035" cy="258445"/>
    <xdr:sp macro="" textlink="">
      <xdr:nvSpPr>
        <xdr:cNvPr id="290" name="補助費等平均値テキスト"/>
        <xdr:cNvSpPr txBox="1"/>
      </xdr:nvSpPr>
      <xdr:spPr>
        <a:xfrm>
          <a:off x="9236075" y="62007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12065</xdr:rowOff>
    </xdr:from>
    <xdr:to xmlns:xdr="http://schemas.openxmlformats.org/drawingml/2006/spreadsheetDrawing">
      <xdr:col>55</xdr:col>
      <xdr:colOff>50800</xdr:colOff>
      <xdr:row>37</xdr:row>
      <xdr:rowOff>113665</xdr:rowOff>
    </xdr:to>
    <xdr:sp macro="" textlink="">
      <xdr:nvSpPr>
        <xdr:cNvPr id="291" name="フローチャート: 判断 290"/>
        <xdr:cNvSpPr/>
      </xdr:nvSpPr>
      <xdr:spPr>
        <a:xfrm>
          <a:off x="9157970" y="621855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31</xdr:row>
      <xdr:rowOff>40640</xdr:rowOff>
    </xdr:from>
    <xdr:to xmlns:xdr="http://schemas.openxmlformats.org/drawingml/2006/spreadsheetDrawing">
      <xdr:col>50</xdr:col>
      <xdr:colOff>114300</xdr:colOff>
      <xdr:row>36</xdr:row>
      <xdr:rowOff>149225</xdr:rowOff>
    </xdr:to>
    <xdr:cxnSp macro="">
      <xdr:nvCxnSpPr>
        <xdr:cNvPr id="292" name="直線コネクタ 291"/>
        <xdr:cNvCxnSpPr/>
      </xdr:nvCxnSpPr>
      <xdr:spPr>
        <a:xfrm>
          <a:off x="7682230" y="5241290"/>
          <a:ext cx="782320" cy="946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39370</xdr:rowOff>
    </xdr:from>
    <xdr:to xmlns:xdr="http://schemas.openxmlformats.org/drawingml/2006/spreadsheetDrawing">
      <xdr:col>50</xdr:col>
      <xdr:colOff>165100</xdr:colOff>
      <xdr:row>37</xdr:row>
      <xdr:rowOff>140970</xdr:rowOff>
    </xdr:to>
    <xdr:sp macro="" textlink="">
      <xdr:nvSpPr>
        <xdr:cNvPr id="293" name="フローチャート: 判断 292"/>
        <xdr:cNvSpPr/>
      </xdr:nvSpPr>
      <xdr:spPr>
        <a:xfrm>
          <a:off x="841375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132080</xdr:rowOff>
    </xdr:from>
    <xdr:ext cx="534035" cy="259080"/>
    <xdr:sp macro="" textlink="">
      <xdr:nvSpPr>
        <xdr:cNvPr id="294" name="テキスト ボックス 293"/>
        <xdr:cNvSpPr txBox="1"/>
      </xdr:nvSpPr>
      <xdr:spPr>
        <a:xfrm>
          <a:off x="8220710" y="6338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40640</xdr:rowOff>
    </xdr:from>
    <xdr:to xmlns:xdr="http://schemas.openxmlformats.org/drawingml/2006/spreadsheetDrawing">
      <xdr:col>45</xdr:col>
      <xdr:colOff>167005</xdr:colOff>
      <xdr:row>37</xdr:row>
      <xdr:rowOff>35560</xdr:rowOff>
    </xdr:to>
    <xdr:cxnSp macro="">
      <xdr:nvCxnSpPr>
        <xdr:cNvPr id="295" name="直線コネクタ 294"/>
        <xdr:cNvCxnSpPr/>
      </xdr:nvCxnSpPr>
      <xdr:spPr>
        <a:xfrm flipV="1">
          <a:off x="6898005" y="5241290"/>
          <a:ext cx="784225" cy="1000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32</xdr:row>
      <xdr:rowOff>136525</xdr:rowOff>
    </xdr:from>
    <xdr:to xmlns:xdr="http://schemas.openxmlformats.org/drawingml/2006/spreadsheetDrawing">
      <xdr:col>46</xdr:col>
      <xdr:colOff>38100</xdr:colOff>
      <xdr:row>33</xdr:row>
      <xdr:rowOff>66675</xdr:rowOff>
    </xdr:to>
    <xdr:sp macro="" textlink="">
      <xdr:nvSpPr>
        <xdr:cNvPr id="296" name="フローチャート: 判断 295"/>
        <xdr:cNvSpPr/>
      </xdr:nvSpPr>
      <xdr:spPr>
        <a:xfrm>
          <a:off x="7642225" y="550481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57785</xdr:rowOff>
    </xdr:from>
    <xdr:ext cx="598170" cy="259080"/>
    <xdr:sp macro="" textlink="">
      <xdr:nvSpPr>
        <xdr:cNvPr id="297" name="テキスト ボックス 296"/>
        <xdr:cNvSpPr txBox="1"/>
      </xdr:nvSpPr>
      <xdr:spPr>
        <a:xfrm>
          <a:off x="7416800" y="5593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35560</xdr:rowOff>
    </xdr:from>
    <xdr:to xmlns:xdr="http://schemas.openxmlformats.org/drawingml/2006/spreadsheetDrawing">
      <xdr:col>41</xdr:col>
      <xdr:colOff>50800</xdr:colOff>
      <xdr:row>37</xdr:row>
      <xdr:rowOff>75565</xdr:rowOff>
    </xdr:to>
    <xdr:cxnSp macro="">
      <xdr:nvCxnSpPr>
        <xdr:cNvPr id="298" name="直線コネクタ 297"/>
        <xdr:cNvCxnSpPr/>
      </xdr:nvCxnSpPr>
      <xdr:spPr>
        <a:xfrm flipV="1">
          <a:off x="6126480" y="6242050"/>
          <a:ext cx="7715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96520</xdr:rowOff>
    </xdr:from>
    <xdr:to xmlns:xdr="http://schemas.openxmlformats.org/drawingml/2006/spreadsheetDrawing">
      <xdr:col>41</xdr:col>
      <xdr:colOff>101600</xdr:colOff>
      <xdr:row>38</xdr:row>
      <xdr:rowOff>26670</xdr:rowOff>
    </xdr:to>
    <xdr:sp macro="" textlink="">
      <xdr:nvSpPr>
        <xdr:cNvPr id="299" name="フローチャート: 判断 298"/>
        <xdr:cNvSpPr/>
      </xdr:nvSpPr>
      <xdr:spPr>
        <a:xfrm>
          <a:off x="6847205" y="6303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17780</xdr:rowOff>
    </xdr:from>
    <xdr:ext cx="534035" cy="258445"/>
    <xdr:sp macro="" textlink="">
      <xdr:nvSpPr>
        <xdr:cNvPr id="300" name="テキスト ボックス 299"/>
        <xdr:cNvSpPr txBox="1"/>
      </xdr:nvSpPr>
      <xdr:spPr>
        <a:xfrm>
          <a:off x="6677660" y="6391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109220</xdr:rowOff>
    </xdr:from>
    <xdr:to xmlns:xdr="http://schemas.openxmlformats.org/drawingml/2006/spreadsheetDrawing">
      <xdr:col>36</xdr:col>
      <xdr:colOff>165100</xdr:colOff>
      <xdr:row>38</xdr:row>
      <xdr:rowOff>39370</xdr:rowOff>
    </xdr:to>
    <xdr:sp macro="" textlink="">
      <xdr:nvSpPr>
        <xdr:cNvPr id="301" name="フローチャート: 判断 300"/>
        <xdr:cNvSpPr/>
      </xdr:nvSpPr>
      <xdr:spPr>
        <a:xfrm>
          <a:off x="607568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30480</xdr:rowOff>
    </xdr:from>
    <xdr:ext cx="534035" cy="257810"/>
    <xdr:sp macro="" textlink="">
      <xdr:nvSpPr>
        <xdr:cNvPr id="302" name="テキスト ボックス 301"/>
        <xdr:cNvSpPr txBox="1"/>
      </xdr:nvSpPr>
      <xdr:spPr>
        <a:xfrm>
          <a:off x="5882640" y="640461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901827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4" name="テキスト ボックス 303"/>
        <xdr:cNvSpPr txBox="1"/>
      </xdr:nvSpPr>
      <xdr:spPr>
        <a:xfrm>
          <a:off x="82975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80010</xdr:rowOff>
    </xdr:from>
    <xdr:ext cx="762000" cy="259080"/>
    <xdr:sp macro="" textlink="">
      <xdr:nvSpPr>
        <xdr:cNvPr id="305" name="テキスト ボックス 304"/>
        <xdr:cNvSpPr txBox="1"/>
      </xdr:nvSpPr>
      <xdr:spPr>
        <a:xfrm>
          <a:off x="75152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6" name="テキスト ボックス 305"/>
        <xdr:cNvSpPr txBox="1"/>
      </xdr:nvSpPr>
      <xdr:spPr>
        <a:xfrm>
          <a:off x="6731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7" name="テキスト ボックス 306"/>
        <xdr:cNvSpPr txBox="1"/>
      </xdr:nvSpPr>
      <xdr:spPr>
        <a:xfrm>
          <a:off x="59594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113665</xdr:rowOff>
    </xdr:from>
    <xdr:to xmlns:xdr="http://schemas.openxmlformats.org/drawingml/2006/spreadsheetDrawing">
      <xdr:col>55</xdr:col>
      <xdr:colOff>50800</xdr:colOff>
      <xdr:row>36</xdr:row>
      <xdr:rowOff>43815</xdr:rowOff>
    </xdr:to>
    <xdr:sp macro="" textlink="">
      <xdr:nvSpPr>
        <xdr:cNvPr id="308" name="楕円 307"/>
        <xdr:cNvSpPr/>
      </xdr:nvSpPr>
      <xdr:spPr>
        <a:xfrm>
          <a:off x="9157970" y="598487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28575</xdr:rowOff>
    </xdr:from>
    <xdr:ext cx="534035" cy="258445"/>
    <xdr:sp macro="" textlink="">
      <xdr:nvSpPr>
        <xdr:cNvPr id="309" name="補助費等該当値テキスト"/>
        <xdr:cNvSpPr txBox="1"/>
      </xdr:nvSpPr>
      <xdr:spPr>
        <a:xfrm>
          <a:off x="9236075" y="5899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98425</xdr:rowOff>
    </xdr:from>
    <xdr:to xmlns:xdr="http://schemas.openxmlformats.org/drawingml/2006/spreadsheetDrawing">
      <xdr:col>50</xdr:col>
      <xdr:colOff>165100</xdr:colOff>
      <xdr:row>37</xdr:row>
      <xdr:rowOff>28575</xdr:rowOff>
    </xdr:to>
    <xdr:sp macro="" textlink="">
      <xdr:nvSpPr>
        <xdr:cNvPr id="310" name="楕円 309"/>
        <xdr:cNvSpPr/>
      </xdr:nvSpPr>
      <xdr:spPr>
        <a:xfrm>
          <a:off x="8413750" y="6137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45085</xdr:rowOff>
    </xdr:from>
    <xdr:ext cx="534035" cy="259080"/>
    <xdr:sp macro="" textlink="">
      <xdr:nvSpPr>
        <xdr:cNvPr id="311" name="テキスト ボックス 310"/>
        <xdr:cNvSpPr txBox="1"/>
      </xdr:nvSpPr>
      <xdr:spPr>
        <a:xfrm>
          <a:off x="8220710" y="5916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161290</xdr:rowOff>
    </xdr:from>
    <xdr:to xmlns:xdr="http://schemas.openxmlformats.org/drawingml/2006/spreadsheetDrawing">
      <xdr:col>46</xdr:col>
      <xdr:colOff>38100</xdr:colOff>
      <xdr:row>31</xdr:row>
      <xdr:rowOff>91440</xdr:rowOff>
    </xdr:to>
    <xdr:sp macro="" textlink="">
      <xdr:nvSpPr>
        <xdr:cNvPr id="312" name="楕円 311"/>
        <xdr:cNvSpPr/>
      </xdr:nvSpPr>
      <xdr:spPr>
        <a:xfrm>
          <a:off x="7642225" y="519430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107950</xdr:rowOff>
    </xdr:from>
    <xdr:ext cx="598170" cy="258445"/>
    <xdr:sp macro="" textlink="">
      <xdr:nvSpPr>
        <xdr:cNvPr id="313" name="テキスト ボックス 312"/>
        <xdr:cNvSpPr txBox="1"/>
      </xdr:nvSpPr>
      <xdr:spPr>
        <a:xfrm>
          <a:off x="7416800" y="49733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156210</xdr:rowOff>
    </xdr:from>
    <xdr:to xmlns:xdr="http://schemas.openxmlformats.org/drawingml/2006/spreadsheetDrawing">
      <xdr:col>41</xdr:col>
      <xdr:colOff>101600</xdr:colOff>
      <xdr:row>37</xdr:row>
      <xdr:rowOff>86360</xdr:rowOff>
    </xdr:to>
    <xdr:sp macro="" textlink="">
      <xdr:nvSpPr>
        <xdr:cNvPr id="314" name="楕円 313"/>
        <xdr:cNvSpPr/>
      </xdr:nvSpPr>
      <xdr:spPr>
        <a:xfrm>
          <a:off x="6847205" y="6195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102870</xdr:rowOff>
    </xdr:from>
    <xdr:ext cx="534035" cy="258445"/>
    <xdr:sp macro="" textlink="">
      <xdr:nvSpPr>
        <xdr:cNvPr id="315" name="テキスト ボックス 314"/>
        <xdr:cNvSpPr txBox="1"/>
      </xdr:nvSpPr>
      <xdr:spPr>
        <a:xfrm>
          <a:off x="6677660" y="5974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24765</xdr:rowOff>
    </xdr:from>
    <xdr:to xmlns:xdr="http://schemas.openxmlformats.org/drawingml/2006/spreadsheetDrawing">
      <xdr:col>36</xdr:col>
      <xdr:colOff>165100</xdr:colOff>
      <xdr:row>37</xdr:row>
      <xdr:rowOff>126365</xdr:rowOff>
    </xdr:to>
    <xdr:sp macro="" textlink="">
      <xdr:nvSpPr>
        <xdr:cNvPr id="316" name="楕円 315"/>
        <xdr:cNvSpPr/>
      </xdr:nvSpPr>
      <xdr:spPr>
        <a:xfrm>
          <a:off x="607568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142875</xdr:rowOff>
    </xdr:from>
    <xdr:ext cx="534035" cy="258445"/>
    <xdr:sp macro="" textlink="">
      <xdr:nvSpPr>
        <xdr:cNvPr id="317" name="テキスト ボックス 316"/>
        <xdr:cNvSpPr txBox="1"/>
      </xdr:nvSpPr>
      <xdr:spPr>
        <a:xfrm>
          <a:off x="5882640" y="6014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5805170" y="72694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9" name="正方形/長方形 318"/>
        <xdr:cNvSpPr/>
      </xdr:nvSpPr>
      <xdr:spPr>
        <a:xfrm>
          <a:off x="590867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590867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1" name="正方形/長方形 320"/>
        <xdr:cNvSpPr/>
      </xdr:nvSpPr>
      <xdr:spPr>
        <a:xfrm>
          <a:off x="680720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680720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3" name="正方形/長方形 322"/>
        <xdr:cNvSpPr/>
      </xdr:nvSpPr>
      <xdr:spPr>
        <a:xfrm>
          <a:off x="78092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78092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5805170" y="80759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5425"/>
    <xdr:sp macro="" textlink="">
      <xdr:nvSpPr>
        <xdr:cNvPr id="326" name="テキスト ボックス 325"/>
        <xdr:cNvSpPr txBox="1"/>
      </xdr:nvSpPr>
      <xdr:spPr>
        <a:xfrm>
          <a:off x="576707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5805170" y="103124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8285" cy="259080"/>
    <xdr:sp macro="" textlink="">
      <xdr:nvSpPr>
        <xdr:cNvPr id="328" name="テキスト ボックス 327"/>
        <xdr:cNvSpPr txBox="1"/>
      </xdr:nvSpPr>
      <xdr:spPr>
        <a:xfrm>
          <a:off x="5579745" y="101739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5805170" y="99936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128270</xdr:rowOff>
    </xdr:from>
    <xdr:ext cx="531495" cy="258445"/>
    <xdr:sp macro="" textlink="">
      <xdr:nvSpPr>
        <xdr:cNvPr id="330" name="テキスト ボックス 329"/>
        <xdr:cNvSpPr txBox="1"/>
      </xdr:nvSpPr>
      <xdr:spPr>
        <a:xfrm>
          <a:off x="5344160" y="9855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5805170" y="967422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2" name="テキスト ボックス 331"/>
        <xdr:cNvSpPr txBox="1"/>
      </xdr:nvSpPr>
      <xdr:spPr>
        <a:xfrm>
          <a:off x="5344160" y="95357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131445</xdr:rowOff>
    </xdr:from>
    <xdr:to xmlns:xdr="http://schemas.openxmlformats.org/drawingml/2006/spreadsheetDrawing">
      <xdr:col>59</xdr:col>
      <xdr:colOff>50800</xdr:colOff>
      <xdr:row>55</xdr:row>
      <xdr:rowOff>131445</xdr:rowOff>
    </xdr:to>
    <xdr:cxnSp macro="">
      <xdr:nvCxnSpPr>
        <xdr:cNvPr id="333" name="直線コネクタ 332"/>
        <xdr:cNvCxnSpPr/>
      </xdr:nvCxnSpPr>
      <xdr:spPr>
        <a:xfrm>
          <a:off x="5805170" y="93554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4" name="テキスト ボックス 333"/>
        <xdr:cNvSpPr txBox="1"/>
      </xdr:nvSpPr>
      <xdr:spPr>
        <a:xfrm>
          <a:off x="5344160"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5805170" y="90366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1495" cy="259080"/>
    <xdr:sp macro="" textlink="">
      <xdr:nvSpPr>
        <xdr:cNvPr id="336" name="テキスト ボックス 335"/>
        <xdr:cNvSpPr txBox="1"/>
      </xdr:nvSpPr>
      <xdr:spPr>
        <a:xfrm>
          <a:off x="5344160" y="8894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5805170" y="87179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9080"/>
    <xdr:sp macro="" textlink="">
      <xdr:nvSpPr>
        <xdr:cNvPr id="338" name="テキスト ボックス 337"/>
        <xdr:cNvSpPr txBox="1"/>
      </xdr:nvSpPr>
      <xdr:spPr>
        <a:xfrm>
          <a:off x="5280025" y="85756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5805170" y="8394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0" name="テキスト ボックス 339"/>
        <xdr:cNvSpPr txBox="1"/>
      </xdr:nvSpPr>
      <xdr:spPr>
        <a:xfrm>
          <a:off x="5280025" y="8256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5805170" y="8075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5280025"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5805170" y="80759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50</xdr:row>
      <xdr:rowOff>130175</xdr:rowOff>
    </xdr:from>
    <xdr:to xmlns:xdr="http://schemas.openxmlformats.org/drawingml/2006/spreadsheetDrawing">
      <xdr:col>54</xdr:col>
      <xdr:colOff>167005</xdr:colOff>
      <xdr:row>59</xdr:row>
      <xdr:rowOff>143510</xdr:rowOff>
    </xdr:to>
    <xdr:cxnSp macro="">
      <xdr:nvCxnSpPr>
        <xdr:cNvPr id="344" name="直線コネクタ 343"/>
        <xdr:cNvCxnSpPr/>
      </xdr:nvCxnSpPr>
      <xdr:spPr>
        <a:xfrm flipV="1">
          <a:off x="9185275" y="8515985"/>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147320</xdr:rowOff>
    </xdr:from>
    <xdr:ext cx="534035" cy="258445"/>
    <xdr:sp macro="" textlink="">
      <xdr:nvSpPr>
        <xdr:cNvPr id="345" name="普通建設事業費最小値テキスト"/>
        <xdr:cNvSpPr txBox="1"/>
      </xdr:nvSpPr>
      <xdr:spPr>
        <a:xfrm>
          <a:off x="9236075" y="10041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143510</xdr:rowOff>
    </xdr:from>
    <xdr:to xmlns:xdr="http://schemas.openxmlformats.org/drawingml/2006/spreadsheetDrawing">
      <xdr:col>55</xdr:col>
      <xdr:colOff>88900</xdr:colOff>
      <xdr:row>59</xdr:row>
      <xdr:rowOff>143510</xdr:rowOff>
    </xdr:to>
    <xdr:cxnSp macro="">
      <xdr:nvCxnSpPr>
        <xdr:cNvPr id="346" name="直線コネクタ 345"/>
        <xdr:cNvCxnSpPr/>
      </xdr:nvCxnSpPr>
      <xdr:spPr>
        <a:xfrm>
          <a:off x="9119870" y="100380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76835</xdr:rowOff>
    </xdr:from>
    <xdr:ext cx="598170" cy="259080"/>
    <xdr:sp macro="" textlink="">
      <xdr:nvSpPr>
        <xdr:cNvPr id="347" name="普通建設事業費最大値テキスト"/>
        <xdr:cNvSpPr txBox="1"/>
      </xdr:nvSpPr>
      <xdr:spPr>
        <a:xfrm>
          <a:off x="9236075" y="8295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130175</xdr:rowOff>
    </xdr:from>
    <xdr:to xmlns:xdr="http://schemas.openxmlformats.org/drawingml/2006/spreadsheetDrawing">
      <xdr:col>55</xdr:col>
      <xdr:colOff>88900</xdr:colOff>
      <xdr:row>50</xdr:row>
      <xdr:rowOff>130175</xdr:rowOff>
    </xdr:to>
    <xdr:cxnSp macro="">
      <xdr:nvCxnSpPr>
        <xdr:cNvPr id="348" name="直線コネクタ 347"/>
        <xdr:cNvCxnSpPr/>
      </xdr:nvCxnSpPr>
      <xdr:spPr>
        <a:xfrm>
          <a:off x="9119870" y="85159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139065</xdr:rowOff>
    </xdr:from>
    <xdr:to xmlns:xdr="http://schemas.openxmlformats.org/drawingml/2006/spreadsheetDrawing">
      <xdr:col>55</xdr:col>
      <xdr:colOff>0</xdr:colOff>
      <xdr:row>58</xdr:row>
      <xdr:rowOff>14605</xdr:rowOff>
    </xdr:to>
    <xdr:cxnSp macro="">
      <xdr:nvCxnSpPr>
        <xdr:cNvPr id="349" name="直線コネクタ 348"/>
        <xdr:cNvCxnSpPr/>
      </xdr:nvCxnSpPr>
      <xdr:spPr>
        <a:xfrm>
          <a:off x="8464550" y="9698355"/>
          <a:ext cx="7207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137160</xdr:rowOff>
    </xdr:from>
    <xdr:ext cx="534035" cy="259080"/>
    <xdr:sp macro="" textlink="">
      <xdr:nvSpPr>
        <xdr:cNvPr id="350" name="普通建設事業費平均値テキスト"/>
        <xdr:cNvSpPr txBox="1"/>
      </xdr:nvSpPr>
      <xdr:spPr>
        <a:xfrm>
          <a:off x="9236075" y="93611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114300</xdr:rowOff>
    </xdr:from>
    <xdr:to xmlns:xdr="http://schemas.openxmlformats.org/drawingml/2006/spreadsheetDrawing">
      <xdr:col>55</xdr:col>
      <xdr:colOff>50800</xdr:colOff>
      <xdr:row>57</xdr:row>
      <xdr:rowOff>44450</xdr:rowOff>
    </xdr:to>
    <xdr:sp macro="" textlink="">
      <xdr:nvSpPr>
        <xdr:cNvPr id="351" name="フローチャート: 判断 350"/>
        <xdr:cNvSpPr/>
      </xdr:nvSpPr>
      <xdr:spPr>
        <a:xfrm>
          <a:off x="9157970" y="950595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56</xdr:row>
      <xdr:rowOff>147320</xdr:rowOff>
    </xdr:from>
    <xdr:to xmlns:xdr="http://schemas.openxmlformats.org/drawingml/2006/spreadsheetDrawing">
      <xdr:col>50</xdr:col>
      <xdr:colOff>114300</xdr:colOff>
      <xdr:row>57</xdr:row>
      <xdr:rowOff>139065</xdr:rowOff>
    </xdr:to>
    <xdr:cxnSp macro="">
      <xdr:nvCxnSpPr>
        <xdr:cNvPr id="352" name="直線コネクタ 351"/>
        <xdr:cNvCxnSpPr/>
      </xdr:nvCxnSpPr>
      <xdr:spPr>
        <a:xfrm>
          <a:off x="7682230" y="9538970"/>
          <a:ext cx="78232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103505</xdr:rowOff>
    </xdr:from>
    <xdr:to xmlns:xdr="http://schemas.openxmlformats.org/drawingml/2006/spreadsheetDrawing">
      <xdr:col>50</xdr:col>
      <xdr:colOff>165100</xdr:colOff>
      <xdr:row>57</xdr:row>
      <xdr:rowOff>33655</xdr:rowOff>
    </xdr:to>
    <xdr:sp macro="" textlink="">
      <xdr:nvSpPr>
        <xdr:cNvPr id="353" name="フローチャート: 判断 352"/>
        <xdr:cNvSpPr/>
      </xdr:nvSpPr>
      <xdr:spPr>
        <a:xfrm>
          <a:off x="8413750" y="9495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50165</xdr:rowOff>
    </xdr:from>
    <xdr:ext cx="534035" cy="258445"/>
    <xdr:sp macro="" textlink="">
      <xdr:nvSpPr>
        <xdr:cNvPr id="354" name="テキスト ボックス 353"/>
        <xdr:cNvSpPr txBox="1"/>
      </xdr:nvSpPr>
      <xdr:spPr>
        <a:xfrm>
          <a:off x="8220710" y="9274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167640</xdr:rowOff>
    </xdr:from>
    <xdr:to xmlns:xdr="http://schemas.openxmlformats.org/drawingml/2006/spreadsheetDrawing">
      <xdr:col>45</xdr:col>
      <xdr:colOff>167005</xdr:colOff>
      <xdr:row>56</xdr:row>
      <xdr:rowOff>147320</xdr:rowOff>
    </xdr:to>
    <xdr:cxnSp macro="">
      <xdr:nvCxnSpPr>
        <xdr:cNvPr id="355" name="直線コネクタ 354"/>
        <xdr:cNvCxnSpPr/>
      </xdr:nvCxnSpPr>
      <xdr:spPr>
        <a:xfrm>
          <a:off x="6898005" y="9391650"/>
          <a:ext cx="784225"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36830</xdr:rowOff>
    </xdr:from>
    <xdr:to xmlns:xdr="http://schemas.openxmlformats.org/drawingml/2006/spreadsheetDrawing">
      <xdr:col>46</xdr:col>
      <xdr:colOff>38100</xdr:colOff>
      <xdr:row>56</xdr:row>
      <xdr:rowOff>138430</xdr:rowOff>
    </xdr:to>
    <xdr:sp macro="" textlink="">
      <xdr:nvSpPr>
        <xdr:cNvPr id="356" name="フローチャート: 判断 355"/>
        <xdr:cNvSpPr/>
      </xdr:nvSpPr>
      <xdr:spPr>
        <a:xfrm>
          <a:off x="7642225" y="942848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154940</xdr:rowOff>
    </xdr:from>
    <xdr:ext cx="534035" cy="259080"/>
    <xdr:sp macro="" textlink="">
      <xdr:nvSpPr>
        <xdr:cNvPr id="357" name="テキスト ボックス 356"/>
        <xdr:cNvSpPr txBox="1"/>
      </xdr:nvSpPr>
      <xdr:spPr>
        <a:xfrm>
          <a:off x="7449185" y="9211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167640</xdr:rowOff>
    </xdr:from>
    <xdr:to xmlns:xdr="http://schemas.openxmlformats.org/drawingml/2006/spreadsheetDrawing">
      <xdr:col>41</xdr:col>
      <xdr:colOff>50800</xdr:colOff>
      <xdr:row>57</xdr:row>
      <xdr:rowOff>62230</xdr:rowOff>
    </xdr:to>
    <xdr:cxnSp macro="">
      <xdr:nvCxnSpPr>
        <xdr:cNvPr id="358" name="直線コネクタ 357"/>
        <xdr:cNvCxnSpPr/>
      </xdr:nvCxnSpPr>
      <xdr:spPr>
        <a:xfrm flipV="1">
          <a:off x="6126480" y="9391650"/>
          <a:ext cx="771525"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42545</xdr:rowOff>
    </xdr:from>
    <xdr:to xmlns:xdr="http://schemas.openxmlformats.org/drawingml/2006/spreadsheetDrawing">
      <xdr:col>41</xdr:col>
      <xdr:colOff>101600</xdr:colOff>
      <xdr:row>56</xdr:row>
      <xdr:rowOff>144145</xdr:rowOff>
    </xdr:to>
    <xdr:sp macro="" textlink="">
      <xdr:nvSpPr>
        <xdr:cNvPr id="359" name="フローチャート: 判断 358"/>
        <xdr:cNvSpPr/>
      </xdr:nvSpPr>
      <xdr:spPr>
        <a:xfrm>
          <a:off x="6847205" y="94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135255</xdr:rowOff>
    </xdr:from>
    <xdr:ext cx="534035" cy="259080"/>
    <xdr:sp macro="" textlink="">
      <xdr:nvSpPr>
        <xdr:cNvPr id="360" name="テキスト ボックス 359"/>
        <xdr:cNvSpPr txBox="1"/>
      </xdr:nvSpPr>
      <xdr:spPr>
        <a:xfrm>
          <a:off x="6677660" y="9526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130175</xdr:rowOff>
    </xdr:from>
    <xdr:to xmlns:xdr="http://schemas.openxmlformats.org/drawingml/2006/spreadsheetDrawing">
      <xdr:col>36</xdr:col>
      <xdr:colOff>165100</xdr:colOff>
      <xdr:row>57</xdr:row>
      <xdr:rowOff>60325</xdr:rowOff>
    </xdr:to>
    <xdr:sp macro="" textlink="">
      <xdr:nvSpPr>
        <xdr:cNvPr id="361" name="フローチャート: 判断 360"/>
        <xdr:cNvSpPr/>
      </xdr:nvSpPr>
      <xdr:spPr>
        <a:xfrm>
          <a:off x="6075680" y="9521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76835</xdr:rowOff>
    </xdr:from>
    <xdr:ext cx="534035" cy="259080"/>
    <xdr:sp macro="" textlink="">
      <xdr:nvSpPr>
        <xdr:cNvPr id="362" name="テキスト ボックス 361"/>
        <xdr:cNvSpPr txBox="1"/>
      </xdr:nvSpPr>
      <xdr:spPr>
        <a:xfrm>
          <a:off x="5882640" y="9300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901827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4" name="テキスト ボックス 363"/>
        <xdr:cNvSpPr txBox="1"/>
      </xdr:nvSpPr>
      <xdr:spPr>
        <a:xfrm>
          <a:off x="82975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80010</xdr:rowOff>
    </xdr:from>
    <xdr:ext cx="762000" cy="259080"/>
    <xdr:sp macro="" textlink="">
      <xdr:nvSpPr>
        <xdr:cNvPr id="365" name="テキスト ボックス 364"/>
        <xdr:cNvSpPr txBox="1"/>
      </xdr:nvSpPr>
      <xdr:spPr>
        <a:xfrm>
          <a:off x="75152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6" name="テキスト ボックス 365"/>
        <xdr:cNvSpPr txBox="1"/>
      </xdr:nvSpPr>
      <xdr:spPr>
        <a:xfrm>
          <a:off x="6731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7" name="テキスト ボックス 366"/>
        <xdr:cNvSpPr txBox="1"/>
      </xdr:nvSpPr>
      <xdr:spPr>
        <a:xfrm>
          <a:off x="59594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135255</xdr:rowOff>
    </xdr:from>
    <xdr:to xmlns:xdr="http://schemas.openxmlformats.org/drawingml/2006/spreadsheetDrawing">
      <xdr:col>55</xdr:col>
      <xdr:colOff>50800</xdr:colOff>
      <xdr:row>58</xdr:row>
      <xdr:rowOff>64770</xdr:rowOff>
    </xdr:to>
    <xdr:sp macro="" textlink="">
      <xdr:nvSpPr>
        <xdr:cNvPr id="368" name="楕円 367"/>
        <xdr:cNvSpPr/>
      </xdr:nvSpPr>
      <xdr:spPr>
        <a:xfrm>
          <a:off x="9157970" y="9694545"/>
          <a:ext cx="781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113665</xdr:rowOff>
    </xdr:from>
    <xdr:ext cx="534035" cy="259080"/>
    <xdr:sp macro="" textlink="">
      <xdr:nvSpPr>
        <xdr:cNvPr id="369" name="普通建設事業費該当値テキスト"/>
        <xdr:cNvSpPr txBox="1"/>
      </xdr:nvSpPr>
      <xdr:spPr>
        <a:xfrm>
          <a:off x="9236075" y="9672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88265</xdr:rowOff>
    </xdr:from>
    <xdr:to xmlns:xdr="http://schemas.openxmlformats.org/drawingml/2006/spreadsheetDrawing">
      <xdr:col>50</xdr:col>
      <xdr:colOff>165100</xdr:colOff>
      <xdr:row>58</xdr:row>
      <xdr:rowOff>18415</xdr:rowOff>
    </xdr:to>
    <xdr:sp macro="" textlink="">
      <xdr:nvSpPr>
        <xdr:cNvPr id="370" name="楕円 369"/>
        <xdr:cNvSpPr/>
      </xdr:nvSpPr>
      <xdr:spPr>
        <a:xfrm>
          <a:off x="8413750" y="9647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8890</xdr:rowOff>
    </xdr:from>
    <xdr:ext cx="534035" cy="259080"/>
    <xdr:sp macro="" textlink="">
      <xdr:nvSpPr>
        <xdr:cNvPr id="371" name="テキスト ボックス 370"/>
        <xdr:cNvSpPr txBox="1"/>
      </xdr:nvSpPr>
      <xdr:spPr>
        <a:xfrm>
          <a:off x="8220710" y="9735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96520</xdr:rowOff>
    </xdr:from>
    <xdr:to xmlns:xdr="http://schemas.openxmlformats.org/drawingml/2006/spreadsheetDrawing">
      <xdr:col>46</xdr:col>
      <xdr:colOff>38100</xdr:colOff>
      <xdr:row>57</xdr:row>
      <xdr:rowOff>26670</xdr:rowOff>
    </xdr:to>
    <xdr:sp macro="" textlink="">
      <xdr:nvSpPr>
        <xdr:cNvPr id="372" name="楕円 371"/>
        <xdr:cNvSpPr/>
      </xdr:nvSpPr>
      <xdr:spPr>
        <a:xfrm>
          <a:off x="7642225" y="94881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17780</xdr:rowOff>
    </xdr:from>
    <xdr:ext cx="534035" cy="258445"/>
    <xdr:sp macro="" textlink="">
      <xdr:nvSpPr>
        <xdr:cNvPr id="373" name="テキスト ボックス 372"/>
        <xdr:cNvSpPr txBox="1"/>
      </xdr:nvSpPr>
      <xdr:spPr>
        <a:xfrm>
          <a:off x="7449185" y="9577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116840</xdr:rowOff>
    </xdr:from>
    <xdr:to xmlns:xdr="http://schemas.openxmlformats.org/drawingml/2006/spreadsheetDrawing">
      <xdr:col>41</xdr:col>
      <xdr:colOff>101600</xdr:colOff>
      <xdr:row>56</xdr:row>
      <xdr:rowOff>46990</xdr:rowOff>
    </xdr:to>
    <xdr:sp macro="" textlink="">
      <xdr:nvSpPr>
        <xdr:cNvPr id="374" name="楕円 373"/>
        <xdr:cNvSpPr/>
      </xdr:nvSpPr>
      <xdr:spPr>
        <a:xfrm>
          <a:off x="6847205"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63500</xdr:rowOff>
    </xdr:from>
    <xdr:ext cx="534035" cy="259080"/>
    <xdr:sp macro="" textlink="">
      <xdr:nvSpPr>
        <xdr:cNvPr id="375" name="テキスト ボックス 374"/>
        <xdr:cNvSpPr txBox="1"/>
      </xdr:nvSpPr>
      <xdr:spPr>
        <a:xfrm>
          <a:off x="6677660" y="911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11430</xdr:rowOff>
    </xdr:from>
    <xdr:to xmlns:xdr="http://schemas.openxmlformats.org/drawingml/2006/spreadsheetDrawing">
      <xdr:col>36</xdr:col>
      <xdr:colOff>165100</xdr:colOff>
      <xdr:row>57</xdr:row>
      <xdr:rowOff>113030</xdr:rowOff>
    </xdr:to>
    <xdr:sp macro="" textlink="">
      <xdr:nvSpPr>
        <xdr:cNvPr id="376" name="楕円 375"/>
        <xdr:cNvSpPr/>
      </xdr:nvSpPr>
      <xdr:spPr>
        <a:xfrm>
          <a:off x="607568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104140</xdr:rowOff>
    </xdr:from>
    <xdr:ext cx="534035" cy="258445"/>
    <xdr:sp macro="" textlink="">
      <xdr:nvSpPr>
        <xdr:cNvPr id="377" name="テキスト ボックス 376"/>
        <xdr:cNvSpPr txBox="1"/>
      </xdr:nvSpPr>
      <xdr:spPr>
        <a:xfrm>
          <a:off x="5882640" y="9663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5805170" y="106222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9" name="正方形/長方形 378"/>
        <xdr:cNvSpPr/>
      </xdr:nvSpPr>
      <xdr:spPr>
        <a:xfrm>
          <a:off x="590867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590867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1" name="正方形/長方形 380"/>
        <xdr:cNvSpPr/>
      </xdr:nvSpPr>
      <xdr:spPr>
        <a:xfrm>
          <a:off x="680720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680720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3" name="正方形/長方形 382"/>
        <xdr:cNvSpPr/>
      </xdr:nvSpPr>
      <xdr:spPr>
        <a:xfrm>
          <a:off x="78092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78092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5805170" y="114287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5425"/>
    <xdr:sp macro="" textlink="">
      <xdr:nvSpPr>
        <xdr:cNvPr id="386" name="テキスト ボックス 385"/>
        <xdr:cNvSpPr txBox="1"/>
      </xdr:nvSpPr>
      <xdr:spPr>
        <a:xfrm>
          <a:off x="576707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5805170" y="136652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140335</xdr:rowOff>
    </xdr:from>
    <xdr:to xmlns:xdr="http://schemas.openxmlformats.org/drawingml/2006/spreadsheetDrawing">
      <xdr:col>59</xdr:col>
      <xdr:colOff>50800</xdr:colOff>
      <xdr:row>78</xdr:row>
      <xdr:rowOff>140335</xdr:rowOff>
    </xdr:to>
    <xdr:cxnSp macro="">
      <xdr:nvCxnSpPr>
        <xdr:cNvPr id="388" name="直線コネクタ 387"/>
        <xdr:cNvCxnSpPr/>
      </xdr:nvCxnSpPr>
      <xdr:spPr>
        <a:xfrm>
          <a:off x="5805170" y="132200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8285" cy="259080"/>
    <xdr:sp macro="" textlink="">
      <xdr:nvSpPr>
        <xdr:cNvPr id="389" name="テキスト ボックス 388"/>
        <xdr:cNvSpPr txBox="1"/>
      </xdr:nvSpPr>
      <xdr:spPr>
        <a:xfrm>
          <a:off x="5579745"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0" name="直線コネクタ 389"/>
        <xdr:cNvCxnSpPr/>
      </xdr:nvCxnSpPr>
      <xdr:spPr>
        <a:xfrm>
          <a:off x="5805170" y="127698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8445"/>
    <xdr:sp macro="" textlink="">
      <xdr:nvSpPr>
        <xdr:cNvPr id="391" name="テキスト ボックス 390"/>
        <xdr:cNvSpPr txBox="1"/>
      </xdr:nvSpPr>
      <xdr:spPr>
        <a:xfrm>
          <a:off x="5344160" y="126314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2" name="直線コネクタ 391"/>
        <xdr:cNvCxnSpPr/>
      </xdr:nvCxnSpPr>
      <xdr:spPr>
        <a:xfrm>
          <a:off x="5805170" y="123240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9080"/>
    <xdr:sp macro="" textlink="">
      <xdr:nvSpPr>
        <xdr:cNvPr id="393" name="テキスト ボックス 392"/>
        <xdr:cNvSpPr txBox="1"/>
      </xdr:nvSpPr>
      <xdr:spPr>
        <a:xfrm>
          <a:off x="5344160" y="12185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140335</xdr:rowOff>
    </xdr:from>
    <xdr:to xmlns:xdr="http://schemas.openxmlformats.org/drawingml/2006/spreadsheetDrawing">
      <xdr:col>59</xdr:col>
      <xdr:colOff>50800</xdr:colOff>
      <xdr:row>70</xdr:row>
      <xdr:rowOff>140335</xdr:rowOff>
    </xdr:to>
    <xdr:cxnSp macro="">
      <xdr:nvCxnSpPr>
        <xdr:cNvPr id="394" name="直線コネクタ 393"/>
        <xdr:cNvCxnSpPr/>
      </xdr:nvCxnSpPr>
      <xdr:spPr>
        <a:xfrm>
          <a:off x="5805170" y="118789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167640</xdr:rowOff>
    </xdr:from>
    <xdr:ext cx="531495" cy="259080"/>
    <xdr:sp macro="" textlink="">
      <xdr:nvSpPr>
        <xdr:cNvPr id="395" name="テキスト ボックス 394"/>
        <xdr:cNvSpPr txBox="1"/>
      </xdr:nvSpPr>
      <xdr:spPr>
        <a:xfrm>
          <a:off x="5344160" y="11738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5805170" y="114287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397" name="テキスト ボックス 396"/>
        <xdr:cNvSpPr txBox="1"/>
      </xdr:nvSpPr>
      <xdr:spPr>
        <a:xfrm>
          <a:off x="5344160" y="11290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5805170" y="114287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71</xdr:row>
      <xdr:rowOff>90805</xdr:rowOff>
    </xdr:from>
    <xdr:to xmlns:xdr="http://schemas.openxmlformats.org/drawingml/2006/spreadsheetDrawing">
      <xdr:col>54</xdr:col>
      <xdr:colOff>167005</xdr:colOff>
      <xdr:row>78</xdr:row>
      <xdr:rowOff>124460</xdr:rowOff>
    </xdr:to>
    <xdr:cxnSp macro="">
      <xdr:nvCxnSpPr>
        <xdr:cNvPr id="399" name="直線コネクタ 398"/>
        <xdr:cNvCxnSpPr/>
      </xdr:nvCxnSpPr>
      <xdr:spPr>
        <a:xfrm flipV="1">
          <a:off x="9185275" y="11997055"/>
          <a:ext cx="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128270</xdr:rowOff>
    </xdr:from>
    <xdr:ext cx="377825" cy="258445"/>
    <xdr:sp macro="" textlink="">
      <xdr:nvSpPr>
        <xdr:cNvPr id="400" name="普通建設事業費 （ うち新規整備　）最小値テキスト"/>
        <xdr:cNvSpPr txBox="1"/>
      </xdr:nvSpPr>
      <xdr:spPr>
        <a:xfrm>
          <a:off x="9236075" y="132080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124460</xdr:rowOff>
    </xdr:from>
    <xdr:to xmlns:xdr="http://schemas.openxmlformats.org/drawingml/2006/spreadsheetDrawing">
      <xdr:col>55</xdr:col>
      <xdr:colOff>88900</xdr:colOff>
      <xdr:row>78</xdr:row>
      <xdr:rowOff>124460</xdr:rowOff>
    </xdr:to>
    <xdr:cxnSp macro="">
      <xdr:nvCxnSpPr>
        <xdr:cNvPr id="401" name="直線コネクタ 400"/>
        <xdr:cNvCxnSpPr/>
      </xdr:nvCxnSpPr>
      <xdr:spPr>
        <a:xfrm>
          <a:off x="9119870" y="132041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37465</xdr:rowOff>
    </xdr:from>
    <xdr:ext cx="534035" cy="259080"/>
    <xdr:sp macro="" textlink="">
      <xdr:nvSpPr>
        <xdr:cNvPr id="402" name="普通建設事業費 （ うち新規整備　）最大値テキスト"/>
        <xdr:cNvSpPr txBox="1"/>
      </xdr:nvSpPr>
      <xdr:spPr>
        <a:xfrm>
          <a:off x="9236075" y="11776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90805</xdr:rowOff>
    </xdr:from>
    <xdr:to xmlns:xdr="http://schemas.openxmlformats.org/drawingml/2006/spreadsheetDrawing">
      <xdr:col>55</xdr:col>
      <xdr:colOff>88900</xdr:colOff>
      <xdr:row>71</xdr:row>
      <xdr:rowOff>90805</xdr:rowOff>
    </xdr:to>
    <xdr:cxnSp macro="">
      <xdr:nvCxnSpPr>
        <xdr:cNvPr id="403" name="直線コネクタ 402"/>
        <xdr:cNvCxnSpPr/>
      </xdr:nvCxnSpPr>
      <xdr:spPr>
        <a:xfrm>
          <a:off x="9119870" y="119970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75565</xdr:rowOff>
    </xdr:from>
    <xdr:to xmlns:xdr="http://schemas.openxmlformats.org/drawingml/2006/spreadsheetDrawing">
      <xdr:col>55</xdr:col>
      <xdr:colOff>0</xdr:colOff>
      <xdr:row>77</xdr:row>
      <xdr:rowOff>50165</xdr:rowOff>
    </xdr:to>
    <xdr:cxnSp macro="">
      <xdr:nvCxnSpPr>
        <xdr:cNvPr id="404" name="直線コネクタ 403"/>
        <xdr:cNvCxnSpPr/>
      </xdr:nvCxnSpPr>
      <xdr:spPr>
        <a:xfrm>
          <a:off x="8464550" y="12820015"/>
          <a:ext cx="720725"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167640</xdr:rowOff>
    </xdr:from>
    <xdr:ext cx="534035" cy="259080"/>
    <xdr:sp macro="" textlink="">
      <xdr:nvSpPr>
        <xdr:cNvPr id="405" name="普通建設事業費 （ うち新規整備　）平均値テキスト"/>
        <xdr:cNvSpPr txBox="1"/>
      </xdr:nvSpPr>
      <xdr:spPr>
        <a:xfrm>
          <a:off x="9236075" y="127444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147320</xdr:rowOff>
    </xdr:from>
    <xdr:to xmlns:xdr="http://schemas.openxmlformats.org/drawingml/2006/spreadsheetDrawing">
      <xdr:col>55</xdr:col>
      <xdr:colOff>50800</xdr:colOff>
      <xdr:row>77</xdr:row>
      <xdr:rowOff>77470</xdr:rowOff>
    </xdr:to>
    <xdr:sp macro="" textlink="">
      <xdr:nvSpPr>
        <xdr:cNvPr id="406" name="フローチャート: 判断 405"/>
        <xdr:cNvSpPr/>
      </xdr:nvSpPr>
      <xdr:spPr>
        <a:xfrm>
          <a:off x="9157970" y="128917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76</xdr:row>
      <xdr:rowOff>1270</xdr:rowOff>
    </xdr:from>
    <xdr:to xmlns:xdr="http://schemas.openxmlformats.org/drawingml/2006/spreadsheetDrawing">
      <xdr:col>50</xdr:col>
      <xdr:colOff>114300</xdr:colOff>
      <xdr:row>76</xdr:row>
      <xdr:rowOff>75565</xdr:rowOff>
    </xdr:to>
    <xdr:cxnSp macro="">
      <xdr:nvCxnSpPr>
        <xdr:cNvPr id="407" name="直線コネクタ 406"/>
        <xdr:cNvCxnSpPr/>
      </xdr:nvCxnSpPr>
      <xdr:spPr>
        <a:xfrm>
          <a:off x="7682230" y="12745720"/>
          <a:ext cx="78232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133985</xdr:rowOff>
    </xdr:from>
    <xdr:to xmlns:xdr="http://schemas.openxmlformats.org/drawingml/2006/spreadsheetDrawing">
      <xdr:col>50</xdr:col>
      <xdr:colOff>165100</xdr:colOff>
      <xdr:row>77</xdr:row>
      <xdr:rowOff>64135</xdr:rowOff>
    </xdr:to>
    <xdr:sp macro="" textlink="">
      <xdr:nvSpPr>
        <xdr:cNvPr id="408" name="フローチャート: 判断 407"/>
        <xdr:cNvSpPr/>
      </xdr:nvSpPr>
      <xdr:spPr>
        <a:xfrm>
          <a:off x="8413750" y="12878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55245</xdr:rowOff>
    </xdr:from>
    <xdr:ext cx="534035" cy="258445"/>
    <xdr:sp macro="" textlink="">
      <xdr:nvSpPr>
        <xdr:cNvPr id="409" name="テキスト ボックス 408"/>
        <xdr:cNvSpPr txBox="1"/>
      </xdr:nvSpPr>
      <xdr:spPr>
        <a:xfrm>
          <a:off x="8220710" y="12967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100330</xdr:rowOff>
    </xdr:from>
    <xdr:to xmlns:xdr="http://schemas.openxmlformats.org/drawingml/2006/spreadsheetDrawing">
      <xdr:col>45</xdr:col>
      <xdr:colOff>167005</xdr:colOff>
      <xdr:row>76</xdr:row>
      <xdr:rowOff>1270</xdr:rowOff>
    </xdr:to>
    <xdr:cxnSp macro="">
      <xdr:nvCxnSpPr>
        <xdr:cNvPr id="410" name="直線コネクタ 409"/>
        <xdr:cNvCxnSpPr/>
      </xdr:nvCxnSpPr>
      <xdr:spPr>
        <a:xfrm>
          <a:off x="6898005" y="12677140"/>
          <a:ext cx="7842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116205</xdr:rowOff>
    </xdr:from>
    <xdr:to xmlns:xdr="http://schemas.openxmlformats.org/drawingml/2006/spreadsheetDrawing">
      <xdr:col>46</xdr:col>
      <xdr:colOff>38100</xdr:colOff>
      <xdr:row>77</xdr:row>
      <xdr:rowOff>46990</xdr:rowOff>
    </xdr:to>
    <xdr:sp macro="" textlink="">
      <xdr:nvSpPr>
        <xdr:cNvPr id="411" name="フローチャート: 判断 410"/>
        <xdr:cNvSpPr/>
      </xdr:nvSpPr>
      <xdr:spPr>
        <a:xfrm>
          <a:off x="7642225" y="12860655"/>
          <a:ext cx="781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37465</xdr:rowOff>
    </xdr:from>
    <xdr:ext cx="534035" cy="259080"/>
    <xdr:sp macro="" textlink="">
      <xdr:nvSpPr>
        <xdr:cNvPr id="412" name="テキスト ボックス 411"/>
        <xdr:cNvSpPr txBox="1"/>
      </xdr:nvSpPr>
      <xdr:spPr>
        <a:xfrm>
          <a:off x="7449185" y="12949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100330</xdr:rowOff>
    </xdr:from>
    <xdr:to xmlns:xdr="http://schemas.openxmlformats.org/drawingml/2006/spreadsheetDrawing">
      <xdr:col>41</xdr:col>
      <xdr:colOff>50800</xdr:colOff>
      <xdr:row>75</xdr:row>
      <xdr:rowOff>163830</xdr:rowOff>
    </xdr:to>
    <xdr:cxnSp macro="">
      <xdr:nvCxnSpPr>
        <xdr:cNvPr id="413" name="直線コネクタ 412"/>
        <xdr:cNvCxnSpPr/>
      </xdr:nvCxnSpPr>
      <xdr:spPr>
        <a:xfrm flipV="1">
          <a:off x="6126480" y="12677140"/>
          <a:ext cx="7715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142875</xdr:rowOff>
    </xdr:from>
    <xdr:to xmlns:xdr="http://schemas.openxmlformats.org/drawingml/2006/spreadsheetDrawing">
      <xdr:col>41</xdr:col>
      <xdr:colOff>101600</xdr:colOff>
      <xdr:row>77</xdr:row>
      <xdr:rowOff>73025</xdr:rowOff>
    </xdr:to>
    <xdr:sp macro="" textlink="">
      <xdr:nvSpPr>
        <xdr:cNvPr id="414" name="フローチャート: 判断 413"/>
        <xdr:cNvSpPr/>
      </xdr:nvSpPr>
      <xdr:spPr>
        <a:xfrm>
          <a:off x="6847205" y="12887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64135</xdr:rowOff>
    </xdr:from>
    <xdr:ext cx="534035" cy="259080"/>
    <xdr:sp macro="" textlink="">
      <xdr:nvSpPr>
        <xdr:cNvPr id="415" name="テキスト ボックス 414"/>
        <xdr:cNvSpPr txBox="1"/>
      </xdr:nvSpPr>
      <xdr:spPr>
        <a:xfrm>
          <a:off x="6677660" y="12976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29845</xdr:rowOff>
    </xdr:from>
    <xdr:to xmlns:xdr="http://schemas.openxmlformats.org/drawingml/2006/spreadsheetDrawing">
      <xdr:col>36</xdr:col>
      <xdr:colOff>165100</xdr:colOff>
      <xdr:row>77</xdr:row>
      <xdr:rowOff>131445</xdr:rowOff>
    </xdr:to>
    <xdr:sp macro="" textlink="">
      <xdr:nvSpPr>
        <xdr:cNvPr id="416" name="フローチャート: 判断 415"/>
        <xdr:cNvSpPr/>
      </xdr:nvSpPr>
      <xdr:spPr>
        <a:xfrm>
          <a:off x="607568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122555</xdr:rowOff>
    </xdr:from>
    <xdr:ext cx="534035" cy="258445"/>
    <xdr:sp macro="" textlink="">
      <xdr:nvSpPr>
        <xdr:cNvPr id="417" name="テキスト ボックス 416"/>
        <xdr:cNvSpPr txBox="1"/>
      </xdr:nvSpPr>
      <xdr:spPr>
        <a:xfrm>
          <a:off x="5882640" y="13034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901827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19" name="テキスト ボックス 418"/>
        <xdr:cNvSpPr txBox="1"/>
      </xdr:nvSpPr>
      <xdr:spPr>
        <a:xfrm>
          <a:off x="82975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80010</xdr:rowOff>
    </xdr:from>
    <xdr:ext cx="762000" cy="259080"/>
    <xdr:sp macro="" textlink="">
      <xdr:nvSpPr>
        <xdr:cNvPr id="420" name="テキスト ボックス 419"/>
        <xdr:cNvSpPr txBox="1"/>
      </xdr:nvSpPr>
      <xdr:spPr>
        <a:xfrm>
          <a:off x="75152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1" name="テキスト ボックス 420"/>
        <xdr:cNvSpPr txBox="1"/>
      </xdr:nvSpPr>
      <xdr:spPr>
        <a:xfrm>
          <a:off x="6731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2" name="テキスト ボックス 421"/>
        <xdr:cNvSpPr txBox="1"/>
      </xdr:nvSpPr>
      <xdr:spPr>
        <a:xfrm>
          <a:off x="59594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167640</xdr:rowOff>
    </xdr:from>
    <xdr:to xmlns:xdr="http://schemas.openxmlformats.org/drawingml/2006/spreadsheetDrawing">
      <xdr:col>55</xdr:col>
      <xdr:colOff>50800</xdr:colOff>
      <xdr:row>77</xdr:row>
      <xdr:rowOff>100965</xdr:rowOff>
    </xdr:to>
    <xdr:sp macro="" textlink="">
      <xdr:nvSpPr>
        <xdr:cNvPr id="423" name="楕円 422"/>
        <xdr:cNvSpPr/>
      </xdr:nvSpPr>
      <xdr:spPr>
        <a:xfrm>
          <a:off x="9157970" y="12912090"/>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149225</xdr:rowOff>
    </xdr:from>
    <xdr:ext cx="534035" cy="259080"/>
    <xdr:sp macro="" textlink="">
      <xdr:nvSpPr>
        <xdr:cNvPr id="424" name="普通建設事業費 （ うち新規整備　）該当値テキスト"/>
        <xdr:cNvSpPr txBox="1"/>
      </xdr:nvSpPr>
      <xdr:spPr>
        <a:xfrm>
          <a:off x="9236075" y="1289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24765</xdr:rowOff>
    </xdr:from>
    <xdr:to xmlns:xdr="http://schemas.openxmlformats.org/drawingml/2006/spreadsheetDrawing">
      <xdr:col>50</xdr:col>
      <xdr:colOff>165100</xdr:colOff>
      <xdr:row>76</xdr:row>
      <xdr:rowOff>126365</xdr:rowOff>
    </xdr:to>
    <xdr:sp macro="" textlink="">
      <xdr:nvSpPr>
        <xdr:cNvPr id="425" name="楕円 424"/>
        <xdr:cNvSpPr/>
      </xdr:nvSpPr>
      <xdr:spPr>
        <a:xfrm>
          <a:off x="841375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142875</xdr:rowOff>
    </xdr:from>
    <xdr:ext cx="534035" cy="258445"/>
    <xdr:sp macro="" textlink="">
      <xdr:nvSpPr>
        <xdr:cNvPr id="426" name="テキスト ボックス 425"/>
        <xdr:cNvSpPr txBox="1"/>
      </xdr:nvSpPr>
      <xdr:spPr>
        <a:xfrm>
          <a:off x="8220710" y="12552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121920</xdr:rowOff>
    </xdr:from>
    <xdr:to xmlns:xdr="http://schemas.openxmlformats.org/drawingml/2006/spreadsheetDrawing">
      <xdr:col>46</xdr:col>
      <xdr:colOff>38100</xdr:colOff>
      <xdr:row>76</xdr:row>
      <xdr:rowOff>52070</xdr:rowOff>
    </xdr:to>
    <xdr:sp macro="" textlink="">
      <xdr:nvSpPr>
        <xdr:cNvPr id="427" name="楕円 426"/>
        <xdr:cNvSpPr/>
      </xdr:nvSpPr>
      <xdr:spPr>
        <a:xfrm>
          <a:off x="7642225" y="126987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68580</xdr:rowOff>
    </xdr:from>
    <xdr:ext cx="534035" cy="258445"/>
    <xdr:sp macro="" textlink="">
      <xdr:nvSpPr>
        <xdr:cNvPr id="428" name="テキスト ボックス 427"/>
        <xdr:cNvSpPr txBox="1"/>
      </xdr:nvSpPr>
      <xdr:spPr>
        <a:xfrm>
          <a:off x="7449185" y="12477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49530</xdr:rowOff>
    </xdr:from>
    <xdr:to xmlns:xdr="http://schemas.openxmlformats.org/drawingml/2006/spreadsheetDrawing">
      <xdr:col>41</xdr:col>
      <xdr:colOff>101600</xdr:colOff>
      <xdr:row>75</xdr:row>
      <xdr:rowOff>151130</xdr:rowOff>
    </xdr:to>
    <xdr:sp macro="" textlink="">
      <xdr:nvSpPr>
        <xdr:cNvPr id="429" name="楕円 428"/>
        <xdr:cNvSpPr/>
      </xdr:nvSpPr>
      <xdr:spPr>
        <a:xfrm>
          <a:off x="6847205"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167640</xdr:rowOff>
    </xdr:from>
    <xdr:ext cx="534035" cy="259080"/>
    <xdr:sp macro="" textlink="">
      <xdr:nvSpPr>
        <xdr:cNvPr id="430" name="テキスト ボックス 429"/>
        <xdr:cNvSpPr txBox="1"/>
      </xdr:nvSpPr>
      <xdr:spPr>
        <a:xfrm>
          <a:off x="6677660" y="1240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113030</xdr:rowOff>
    </xdr:from>
    <xdr:to xmlns:xdr="http://schemas.openxmlformats.org/drawingml/2006/spreadsheetDrawing">
      <xdr:col>36</xdr:col>
      <xdr:colOff>165100</xdr:colOff>
      <xdr:row>76</xdr:row>
      <xdr:rowOff>43180</xdr:rowOff>
    </xdr:to>
    <xdr:sp macro="" textlink="">
      <xdr:nvSpPr>
        <xdr:cNvPr id="431" name="楕円 430"/>
        <xdr:cNvSpPr/>
      </xdr:nvSpPr>
      <xdr:spPr>
        <a:xfrm>
          <a:off x="6075680" y="12689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59690</xdr:rowOff>
    </xdr:from>
    <xdr:ext cx="534035" cy="259080"/>
    <xdr:sp macro="" textlink="">
      <xdr:nvSpPr>
        <xdr:cNvPr id="432" name="テキスト ボックス 431"/>
        <xdr:cNvSpPr txBox="1"/>
      </xdr:nvSpPr>
      <xdr:spPr>
        <a:xfrm>
          <a:off x="5882640" y="1246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5805170" y="139750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4" name="正方形/長方形 433"/>
        <xdr:cNvSpPr/>
      </xdr:nvSpPr>
      <xdr:spPr>
        <a:xfrm>
          <a:off x="590867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590867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6" name="正方形/長方形 435"/>
        <xdr:cNvSpPr/>
      </xdr:nvSpPr>
      <xdr:spPr>
        <a:xfrm>
          <a:off x="680720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680720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8" name="正方形/長方形 437"/>
        <xdr:cNvSpPr/>
      </xdr:nvSpPr>
      <xdr:spPr>
        <a:xfrm>
          <a:off x="78092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78092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5805170" y="14781530"/>
          <a:ext cx="40989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5425"/>
    <xdr:sp macro="" textlink="">
      <xdr:nvSpPr>
        <xdr:cNvPr id="441" name="テキスト ボックス 440"/>
        <xdr:cNvSpPr txBox="1"/>
      </xdr:nvSpPr>
      <xdr:spPr>
        <a:xfrm>
          <a:off x="576707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5805170" y="165989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4" name="テキスト ボックス 443"/>
        <xdr:cNvSpPr txBox="1"/>
      </xdr:nvSpPr>
      <xdr:spPr>
        <a:xfrm>
          <a:off x="5579745"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5805170" y="16141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8445"/>
    <xdr:sp macro="" textlink="">
      <xdr:nvSpPr>
        <xdr:cNvPr id="446" name="テキスト ボックス 445"/>
        <xdr:cNvSpPr txBox="1"/>
      </xdr:nvSpPr>
      <xdr:spPr>
        <a:xfrm>
          <a:off x="5344160" y="159994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5805170" y="156845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8445"/>
    <xdr:sp macro="" textlink="">
      <xdr:nvSpPr>
        <xdr:cNvPr id="448" name="テキスト ボックス 447"/>
        <xdr:cNvSpPr txBox="1"/>
      </xdr:nvSpPr>
      <xdr:spPr>
        <a:xfrm>
          <a:off x="5344160"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140335</xdr:rowOff>
    </xdr:from>
    <xdr:to xmlns:xdr="http://schemas.openxmlformats.org/drawingml/2006/spreadsheetDrawing">
      <xdr:col>59</xdr:col>
      <xdr:colOff>50800</xdr:colOff>
      <xdr:row>90</xdr:row>
      <xdr:rowOff>140335</xdr:rowOff>
    </xdr:to>
    <xdr:cxnSp macro="">
      <xdr:nvCxnSpPr>
        <xdr:cNvPr id="449" name="直線コネクタ 448"/>
        <xdr:cNvCxnSpPr/>
      </xdr:nvCxnSpPr>
      <xdr:spPr>
        <a:xfrm>
          <a:off x="5805170" y="152317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167640</xdr:rowOff>
    </xdr:from>
    <xdr:ext cx="531495" cy="259080"/>
    <xdr:sp macro="" textlink="">
      <xdr:nvSpPr>
        <xdr:cNvPr id="450" name="テキスト ボックス 449"/>
        <xdr:cNvSpPr txBox="1"/>
      </xdr:nvSpPr>
      <xdr:spPr>
        <a:xfrm>
          <a:off x="5344160" y="15091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5805170" y="14781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58445"/>
    <xdr:sp macro="" textlink="">
      <xdr:nvSpPr>
        <xdr:cNvPr id="452" name="テキスト ボックス 451"/>
        <xdr:cNvSpPr txBox="1"/>
      </xdr:nvSpPr>
      <xdr:spPr>
        <a:xfrm>
          <a:off x="5344160" y="146431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5805170" y="14781530"/>
          <a:ext cx="40989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90</xdr:row>
      <xdr:rowOff>149225</xdr:rowOff>
    </xdr:from>
    <xdr:to xmlns:xdr="http://schemas.openxmlformats.org/drawingml/2006/spreadsheetDrawing">
      <xdr:col>54</xdr:col>
      <xdr:colOff>167005</xdr:colOff>
      <xdr:row>98</xdr:row>
      <xdr:rowOff>24765</xdr:rowOff>
    </xdr:to>
    <xdr:cxnSp macro="">
      <xdr:nvCxnSpPr>
        <xdr:cNvPr id="454" name="直線コネクタ 453"/>
        <xdr:cNvCxnSpPr/>
      </xdr:nvCxnSpPr>
      <xdr:spPr>
        <a:xfrm flipV="1">
          <a:off x="9185275" y="15240635"/>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29210</xdr:rowOff>
    </xdr:from>
    <xdr:ext cx="469265" cy="258445"/>
    <xdr:sp macro="" textlink="">
      <xdr:nvSpPr>
        <xdr:cNvPr id="455" name="普通建設事業費 （ うち更新整備　）最小値テキスト"/>
        <xdr:cNvSpPr txBox="1"/>
      </xdr:nvSpPr>
      <xdr:spPr>
        <a:xfrm>
          <a:off x="9236075" y="16488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24765</xdr:rowOff>
    </xdr:from>
    <xdr:to xmlns:xdr="http://schemas.openxmlformats.org/drawingml/2006/spreadsheetDrawing">
      <xdr:col>55</xdr:col>
      <xdr:colOff>88900</xdr:colOff>
      <xdr:row>98</xdr:row>
      <xdr:rowOff>24765</xdr:rowOff>
    </xdr:to>
    <xdr:cxnSp macro="">
      <xdr:nvCxnSpPr>
        <xdr:cNvPr id="456" name="直線コネクタ 455"/>
        <xdr:cNvCxnSpPr/>
      </xdr:nvCxnSpPr>
      <xdr:spPr>
        <a:xfrm>
          <a:off x="9119870" y="164839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95885</xdr:rowOff>
    </xdr:from>
    <xdr:ext cx="534035" cy="259080"/>
    <xdr:sp macro="" textlink="">
      <xdr:nvSpPr>
        <xdr:cNvPr id="457" name="普通建設事業費 （ うち更新整備　）最大値テキスト"/>
        <xdr:cNvSpPr txBox="1"/>
      </xdr:nvSpPr>
      <xdr:spPr>
        <a:xfrm>
          <a:off x="9236075" y="15019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149225</xdr:rowOff>
    </xdr:from>
    <xdr:to xmlns:xdr="http://schemas.openxmlformats.org/drawingml/2006/spreadsheetDrawing">
      <xdr:col>55</xdr:col>
      <xdr:colOff>88900</xdr:colOff>
      <xdr:row>90</xdr:row>
      <xdr:rowOff>149225</xdr:rowOff>
    </xdr:to>
    <xdr:cxnSp macro="">
      <xdr:nvCxnSpPr>
        <xdr:cNvPr id="458" name="直線コネクタ 457"/>
        <xdr:cNvCxnSpPr/>
      </xdr:nvCxnSpPr>
      <xdr:spPr>
        <a:xfrm>
          <a:off x="9119870" y="152406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74930</xdr:rowOff>
    </xdr:from>
    <xdr:to xmlns:xdr="http://schemas.openxmlformats.org/drawingml/2006/spreadsheetDrawing">
      <xdr:col>55</xdr:col>
      <xdr:colOff>0</xdr:colOff>
      <xdr:row>96</xdr:row>
      <xdr:rowOff>123190</xdr:rowOff>
    </xdr:to>
    <xdr:cxnSp macro="">
      <xdr:nvCxnSpPr>
        <xdr:cNvPr id="459" name="直線コネクタ 458"/>
        <xdr:cNvCxnSpPr/>
      </xdr:nvCxnSpPr>
      <xdr:spPr>
        <a:xfrm flipV="1">
          <a:off x="8464550" y="16191230"/>
          <a:ext cx="7207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21590</xdr:rowOff>
    </xdr:from>
    <xdr:ext cx="534035" cy="259080"/>
    <xdr:sp macro="" textlink="">
      <xdr:nvSpPr>
        <xdr:cNvPr id="460" name="普通建設事業費 （ うち更新整備　）平均値テキスト"/>
        <xdr:cNvSpPr txBox="1"/>
      </xdr:nvSpPr>
      <xdr:spPr>
        <a:xfrm>
          <a:off x="9236075" y="1579499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170180</xdr:rowOff>
    </xdr:from>
    <xdr:to xmlns:xdr="http://schemas.openxmlformats.org/drawingml/2006/spreadsheetDrawing">
      <xdr:col>55</xdr:col>
      <xdr:colOff>50800</xdr:colOff>
      <xdr:row>95</xdr:row>
      <xdr:rowOff>100330</xdr:rowOff>
    </xdr:to>
    <xdr:sp macro="" textlink="">
      <xdr:nvSpPr>
        <xdr:cNvPr id="461" name="フローチャート: 判断 460"/>
        <xdr:cNvSpPr/>
      </xdr:nvSpPr>
      <xdr:spPr>
        <a:xfrm>
          <a:off x="9157970" y="1594358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95</xdr:row>
      <xdr:rowOff>167005</xdr:rowOff>
    </xdr:from>
    <xdr:to xmlns:xdr="http://schemas.openxmlformats.org/drawingml/2006/spreadsheetDrawing">
      <xdr:col>50</xdr:col>
      <xdr:colOff>114300</xdr:colOff>
      <xdr:row>96</xdr:row>
      <xdr:rowOff>123190</xdr:rowOff>
    </xdr:to>
    <xdr:cxnSp macro="">
      <xdr:nvCxnSpPr>
        <xdr:cNvPr id="462" name="直線コネクタ 461"/>
        <xdr:cNvCxnSpPr/>
      </xdr:nvCxnSpPr>
      <xdr:spPr>
        <a:xfrm>
          <a:off x="7682230" y="16111855"/>
          <a:ext cx="78232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16510</xdr:rowOff>
    </xdr:from>
    <xdr:to xmlns:xdr="http://schemas.openxmlformats.org/drawingml/2006/spreadsheetDrawing">
      <xdr:col>50</xdr:col>
      <xdr:colOff>165100</xdr:colOff>
      <xdr:row>95</xdr:row>
      <xdr:rowOff>118110</xdr:rowOff>
    </xdr:to>
    <xdr:sp macro="" textlink="">
      <xdr:nvSpPr>
        <xdr:cNvPr id="463" name="フローチャート: 判断 462"/>
        <xdr:cNvSpPr/>
      </xdr:nvSpPr>
      <xdr:spPr>
        <a:xfrm>
          <a:off x="8413750" y="1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134620</xdr:rowOff>
    </xdr:from>
    <xdr:ext cx="534035" cy="258445"/>
    <xdr:sp macro="" textlink="">
      <xdr:nvSpPr>
        <xdr:cNvPr id="464" name="テキスト ボックス 463"/>
        <xdr:cNvSpPr txBox="1"/>
      </xdr:nvSpPr>
      <xdr:spPr>
        <a:xfrm>
          <a:off x="8220710" y="15736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38100</xdr:rowOff>
    </xdr:from>
    <xdr:to xmlns:xdr="http://schemas.openxmlformats.org/drawingml/2006/spreadsheetDrawing">
      <xdr:col>45</xdr:col>
      <xdr:colOff>167005</xdr:colOff>
      <xdr:row>95</xdr:row>
      <xdr:rowOff>167005</xdr:rowOff>
    </xdr:to>
    <xdr:cxnSp macro="">
      <xdr:nvCxnSpPr>
        <xdr:cNvPr id="465" name="直線コネクタ 464"/>
        <xdr:cNvCxnSpPr/>
      </xdr:nvCxnSpPr>
      <xdr:spPr>
        <a:xfrm>
          <a:off x="6898005" y="15982950"/>
          <a:ext cx="784225"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143510</xdr:rowOff>
    </xdr:from>
    <xdr:to xmlns:xdr="http://schemas.openxmlformats.org/drawingml/2006/spreadsheetDrawing">
      <xdr:col>46</xdr:col>
      <xdr:colOff>38100</xdr:colOff>
      <xdr:row>95</xdr:row>
      <xdr:rowOff>73660</xdr:rowOff>
    </xdr:to>
    <xdr:sp macro="" textlink="">
      <xdr:nvSpPr>
        <xdr:cNvPr id="466" name="フローチャート: 判断 465"/>
        <xdr:cNvSpPr/>
      </xdr:nvSpPr>
      <xdr:spPr>
        <a:xfrm>
          <a:off x="7642225" y="159169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90170</xdr:rowOff>
    </xdr:from>
    <xdr:ext cx="534035" cy="259080"/>
    <xdr:sp macro="" textlink="">
      <xdr:nvSpPr>
        <xdr:cNvPr id="467" name="テキスト ボックス 466"/>
        <xdr:cNvSpPr txBox="1"/>
      </xdr:nvSpPr>
      <xdr:spPr>
        <a:xfrm>
          <a:off x="7449185" y="1569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38100</xdr:rowOff>
    </xdr:from>
    <xdr:to xmlns:xdr="http://schemas.openxmlformats.org/drawingml/2006/spreadsheetDrawing">
      <xdr:col>41</xdr:col>
      <xdr:colOff>50800</xdr:colOff>
      <xdr:row>96</xdr:row>
      <xdr:rowOff>151130</xdr:rowOff>
    </xdr:to>
    <xdr:cxnSp macro="">
      <xdr:nvCxnSpPr>
        <xdr:cNvPr id="468" name="直線コネクタ 467"/>
        <xdr:cNvCxnSpPr/>
      </xdr:nvCxnSpPr>
      <xdr:spPr>
        <a:xfrm flipV="1">
          <a:off x="6126480" y="15982950"/>
          <a:ext cx="771525"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122555</xdr:rowOff>
    </xdr:from>
    <xdr:to xmlns:xdr="http://schemas.openxmlformats.org/drawingml/2006/spreadsheetDrawing">
      <xdr:col>41</xdr:col>
      <xdr:colOff>101600</xdr:colOff>
      <xdr:row>95</xdr:row>
      <xdr:rowOff>52705</xdr:rowOff>
    </xdr:to>
    <xdr:sp macro="" textlink="">
      <xdr:nvSpPr>
        <xdr:cNvPr id="469" name="フローチャート: 判断 468"/>
        <xdr:cNvSpPr/>
      </xdr:nvSpPr>
      <xdr:spPr>
        <a:xfrm>
          <a:off x="6847205" y="158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69215</xdr:rowOff>
    </xdr:from>
    <xdr:ext cx="534035" cy="259080"/>
    <xdr:sp macro="" textlink="">
      <xdr:nvSpPr>
        <xdr:cNvPr id="470" name="テキスト ボックス 469"/>
        <xdr:cNvSpPr txBox="1"/>
      </xdr:nvSpPr>
      <xdr:spPr>
        <a:xfrm>
          <a:off x="6677660" y="15671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9525</xdr:rowOff>
    </xdr:from>
    <xdr:to xmlns:xdr="http://schemas.openxmlformats.org/drawingml/2006/spreadsheetDrawing">
      <xdr:col>36</xdr:col>
      <xdr:colOff>165100</xdr:colOff>
      <xdr:row>95</xdr:row>
      <xdr:rowOff>111125</xdr:rowOff>
    </xdr:to>
    <xdr:sp macro="" textlink="">
      <xdr:nvSpPr>
        <xdr:cNvPr id="471" name="フローチャート: 判断 470"/>
        <xdr:cNvSpPr/>
      </xdr:nvSpPr>
      <xdr:spPr>
        <a:xfrm>
          <a:off x="6075680" y="159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127635</xdr:rowOff>
    </xdr:from>
    <xdr:ext cx="534035" cy="259080"/>
    <xdr:sp macro="" textlink="">
      <xdr:nvSpPr>
        <xdr:cNvPr id="472" name="テキスト ボックス 471"/>
        <xdr:cNvSpPr txBox="1"/>
      </xdr:nvSpPr>
      <xdr:spPr>
        <a:xfrm>
          <a:off x="5882640" y="15729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4" name="テキスト ボックス 473"/>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75" name="テキスト ボックス 474"/>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6" name="テキスト ボックス 475"/>
        <xdr:cNvSpPr txBox="1"/>
      </xdr:nvSpPr>
      <xdr:spPr>
        <a:xfrm>
          <a:off x="6731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7" name="テキスト ボックス 476"/>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24130</xdr:rowOff>
    </xdr:from>
    <xdr:to xmlns:xdr="http://schemas.openxmlformats.org/drawingml/2006/spreadsheetDrawing">
      <xdr:col>55</xdr:col>
      <xdr:colOff>50800</xdr:colOff>
      <xdr:row>96</xdr:row>
      <xdr:rowOff>125730</xdr:rowOff>
    </xdr:to>
    <xdr:sp macro="" textlink="">
      <xdr:nvSpPr>
        <xdr:cNvPr id="478" name="楕円 477"/>
        <xdr:cNvSpPr/>
      </xdr:nvSpPr>
      <xdr:spPr>
        <a:xfrm>
          <a:off x="9157970" y="161404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2540</xdr:rowOff>
    </xdr:from>
    <xdr:ext cx="534035" cy="259080"/>
    <xdr:sp macro="" textlink="">
      <xdr:nvSpPr>
        <xdr:cNvPr id="479" name="普通建設事業費 （ うち更新整備　）該当値テキスト"/>
        <xdr:cNvSpPr txBox="1"/>
      </xdr:nvSpPr>
      <xdr:spPr>
        <a:xfrm>
          <a:off x="9236075" y="16118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72390</xdr:rowOff>
    </xdr:from>
    <xdr:to xmlns:xdr="http://schemas.openxmlformats.org/drawingml/2006/spreadsheetDrawing">
      <xdr:col>50</xdr:col>
      <xdr:colOff>165100</xdr:colOff>
      <xdr:row>97</xdr:row>
      <xdr:rowOff>2540</xdr:rowOff>
    </xdr:to>
    <xdr:sp macro="" textlink="">
      <xdr:nvSpPr>
        <xdr:cNvPr id="480" name="楕円 479"/>
        <xdr:cNvSpPr/>
      </xdr:nvSpPr>
      <xdr:spPr>
        <a:xfrm>
          <a:off x="8413750" y="161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165100</xdr:rowOff>
    </xdr:from>
    <xdr:ext cx="534035" cy="259080"/>
    <xdr:sp macro="" textlink="">
      <xdr:nvSpPr>
        <xdr:cNvPr id="481" name="テキスト ボックス 480"/>
        <xdr:cNvSpPr txBox="1"/>
      </xdr:nvSpPr>
      <xdr:spPr>
        <a:xfrm>
          <a:off x="8220710" y="16281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116205</xdr:rowOff>
    </xdr:from>
    <xdr:to xmlns:xdr="http://schemas.openxmlformats.org/drawingml/2006/spreadsheetDrawing">
      <xdr:col>46</xdr:col>
      <xdr:colOff>38100</xdr:colOff>
      <xdr:row>96</xdr:row>
      <xdr:rowOff>46355</xdr:rowOff>
    </xdr:to>
    <xdr:sp macro="" textlink="">
      <xdr:nvSpPr>
        <xdr:cNvPr id="482" name="楕円 481"/>
        <xdr:cNvSpPr/>
      </xdr:nvSpPr>
      <xdr:spPr>
        <a:xfrm>
          <a:off x="7642225" y="1606105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37465</xdr:rowOff>
    </xdr:from>
    <xdr:ext cx="534035" cy="259080"/>
    <xdr:sp macro="" textlink="">
      <xdr:nvSpPr>
        <xdr:cNvPr id="483" name="テキスト ボックス 482"/>
        <xdr:cNvSpPr txBox="1"/>
      </xdr:nvSpPr>
      <xdr:spPr>
        <a:xfrm>
          <a:off x="7449185" y="16153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158750</xdr:rowOff>
    </xdr:from>
    <xdr:to xmlns:xdr="http://schemas.openxmlformats.org/drawingml/2006/spreadsheetDrawing">
      <xdr:col>41</xdr:col>
      <xdr:colOff>101600</xdr:colOff>
      <xdr:row>95</xdr:row>
      <xdr:rowOff>88900</xdr:rowOff>
    </xdr:to>
    <xdr:sp macro="" textlink="">
      <xdr:nvSpPr>
        <xdr:cNvPr id="484" name="楕円 483"/>
        <xdr:cNvSpPr/>
      </xdr:nvSpPr>
      <xdr:spPr>
        <a:xfrm>
          <a:off x="6847205" y="159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80010</xdr:rowOff>
    </xdr:from>
    <xdr:ext cx="534035" cy="259080"/>
    <xdr:sp macro="" textlink="">
      <xdr:nvSpPr>
        <xdr:cNvPr id="485" name="テキスト ボックス 484"/>
        <xdr:cNvSpPr txBox="1"/>
      </xdr:nvSpPr>
      <xdr:spPr>
        <a:xfrm>
          <a:off x="6677660" y="16024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100330</xdr:rowOff>
    </xdr:from>
    <xdr:to xmlns:xdr="http://schemas.openxmlformats.org/drawingml/2006/spreadsheetDrawing">
      <xdr:col>36</xdr:col>
      <xdr:colOff>165100</xdr:colOff>
      <xdr:row>97</xdr:row>
      <xdr:rowOff>30480</xdr:rowOff>
    </xdr:to>
    <xdr:sp macro="" textlink="">
      <xdr:nvSpPr>
        <xdr:cNvPr id="486" name="楕円 485"/>
        <xdr:cNvSpPr/>
      </xdr:nvSpPr>
      <xdr:spPr>
        <a:xfrm>
          <a:off x="6075680" y="162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21590</xdr:rowOff>
    </xdr:from>
    <xdr:ext cx="534035" cy="259080"/>
    <xdr:sp macro="" textlink="">
      <xdr:nvSpPr>
        <xdr:cNvPr id="487" name="テキスト ボックス 486"/>
        <xdr:cNvSpPr txBox="1"/>
      </xdr:nvSpPr>
      <xdr:spPr>
        <a:xfrm>
          <a:off x="5882640" y="1630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167005</xdr:colOff>
      <xdr:row>25</xdr:row>
      <xdr:rowOff>31750</xdr:rowOff>
    </xdr:to>
    <xdr:sp macro="" textlink="">
      <xdr:nvSpPr>
        <xdr:cNvPr id="488" name="正方形/長方形 487"/>
        <xdr:cNvSpPr/>
      </xdr:nvSpPr>
      <xdr:spPr>
        <a:xfrm>
          <a:off x="10918825" y="39166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9" name="正方形/長方形 488"/>
        <xdr:cNvSpPr/>
      </xdr:nvSpPr>
      <xdr:spPr>
        <a:xfrm>
          <a:off x="110223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0223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1" name="正方形/長方形 490"/>
        <xdr:cNvSpPr/>
      </xdr:nvSpPr>
      <xdr:spPr>
        <a:xfrm>
          <a:off x="1192085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192085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3" name="正方形/長方形 492"/>
        <xdr:cNvSpPr/>
      </xdr:nvSpPr>
      <xdr:spPr>
        <a:xfrm>
          <a:off x="1292288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292288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495" name="正方形/長方形 494"/>
        <xdr:cNvSpPr/>
      </xdr:nvSpPr>
      <xdr:spPr>
        <a:xfrm>
          <a:off x="10918825" y="47231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5425"/>
    <xdr:sp macro="" textlink="">
      <xdr:nvSpPr>
        <xdr:cNvPr id="496" name="テキスト ボックス 495"/>
        <xdr:cNvSpPr txBox="1"/>
      </xdr:nvSpPr>
      <xdr:spPr>
        <a:xfrm>
          <a:off x="1088072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167005</xdr:colOff>
      <xdr:row>41</xdr:row>
      <xdr:rowOff>82550</xdr:rowOff>
    </xdr:to>
    <xdr:cxnSp macro="">
      <xdr:nvCxnSpPr>
        <xdr:cNvPr id="497" name="直線コネクタ 496"/>
        <xdr:cNvCxnSpPr/>
      </xdr:nvCxnSpPr>
      <xdr:spPr>
        <a:xfrm>
          <a:off x="10918825" y="6959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167005</xdr:colOff>
      <xdr:row>38</xdr:row>
      <xdr:rowOff>25400</xdr:rowOff>
    </xdr:to>
    <xdr:cxnSp macro="">
      <xdr:nvCxnSpPr>
        <xdr:cNvPr id="498" name="直線コネクタ 497"/>
        <xdr:cNvCxnSpPr/>
      </xdr:nvCxnSpPr>
      <xdr:spPr>
        <a:xfrm>
          <a:off x="10918825" y="6399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8285" cy="258445"/>
    <xdr:sp macro="" textlink="">
      <xdr:nvSpPr>
        <xdr:cNvPr id="499" name="テキスト ボックス 498"/>
        <xdr:cNvSpPr txBox="1"/>
      </xdr:nvSpPr>
      <xdr:spPr>
        <a:xfrm>
          <a:off x="10693400" y="62611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167005</xdr:colOff>
      <xdr:row>34</xdr:row>
      <xdr:rowOff>140335</xdr:rowOff>
    </xdr:to>
    <xdr:cxnSp macro="">
      <xdr:nvCxnSpPr>
        <xdr:cNvPr id="500" name="直線コネクタ 499"/>
        <xdr:cNvCxnSpPr/>
      </xdr:nvCxnSpPr>
      <xdr:spPr>
        <a:xfrm>
          <a:off x="10918825" y="58439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0860" cy="259080"/>
    <xdr:sp macro="" textlink="">
      <xdr:nvSpPr>
        <xdr:cNvPr id="501" name="テキスト ボックス 500"/>
        <xdr:cNvSpPr txBox="1"/>
      </xdr:nvSpPr>
      <xdr:spPr>
        <a:xfrm>
          <a:off x="1045781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167005</xdr:colOff>
      <xdr:row>31</xdr:row>
      <xdr:rowOff>82550</xdr:rowOff>
    </xdr:to>
    <xdr:cxnSp macro="">
      <xdr:nvCxnSpPr>
        <xdr:cNvPr id="502" name="直線コネクタ 501"/>
        <xdr:cNvCxnSpPr/>
      </xdr:nvCxnSpPr>
      <xdr:spPr>
        <a:xfrm>
          <a:off x="10918825" y="52832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0860" cy="259080"/>
    <xdr:sp macro="" textlink="">
      <xdr:nvSpPr>
        <xdr:cNvPr id="503" name="テキスト ボックス 502"/>
        <xdr:cNvSpPr txBox="1"/>
      </xdr:nvSpPr>
      <xdr:spPr>
        <a:xfrm>
          <a:off x="10457815" y="5144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28</xdr:row>
      <xdr:rowOff>25400</xdr:rowOff>
    </xdr:to>
    <xdr:cxnSp macro="">
      <xdr:nvCxnSpPr>
        <xdr:cNvPr id="504" name="直線コネクタ 503"/>
        <xdr:cNvCxnSpPr/>
      </xdr:nvCxnSpPr>
      <xdr:spPr>
        <a:xfrm>
          <a:off x="10918825" y="4723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05" name="テキスト ボックス 504"/>
        <xdr:cNvSpPr txBox="1"/>
      </xdr:nvSpPr>
      <xdr:spPr>
        <a:xfrm>
          <a:off x="1045781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506" name="災害復旧事業費グラフ枠"/>
        <xdr:cNvSpPr/>
      </xdr:nvSpPr>
      <xdr:spPr>
        <a:xfrm>
          <a:off x="10918825" y="47231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34</xdr:row>
      <xdr:rowOff>22860</xdr:rowOff>
    </xdr:from>
    <xdr:to xmlns:xdr="http://schemas.openxmlformats.org/drawingml/2006/spreadsheetDrawing">
      <xdr:col>85</xdr:col>
      <xdr:colOff>126365</xdr:colOff>
      <xdr:row>38</xdr:row>
      <xdr:rowOff>25400</xdr:rowOff>
    </xdr:to>
    <xdr:cxnSp macro="">
      <xdr:nvCxnSpPr>
        <xdr:cNvPr id="507" name="直線コネクタ 506"/>
        <xdr:cNvCxnSpPr/>
      </xdr:nvCxnSpPr>
      <xdr:spPr>
        <a:xfrm flipV="1">
          <a:off x="14320520" y="5726430"/>
          <a:ext cx="1270" cy="673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38</xdr:row>
      <xdr:rowOff>36195</xdr:rowOff>
    </xdr:from>
    <xdr:ext cx="249555" cy="258445"/>
    <xdr:sp macro="" textlink="">
      <xdr:nvSpPr>
        <xdr:cNvPr id="508" name="災害復旧事業費最小値テキスト"/>
        <xdr:cNvSpPr txBox="1"/>
      </xdr:nvSpPr>
      <xdr:spPr>
        <a:xfrm>
          <a:off x="14362430" y="64103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9" name="直線コネクタ 508"/>
        <xdr:cNvCxnSpPr/>
      </xdr:nvCxnSpPr>
      <xdr:spPr>
        <a:xfrm>
          <a:off x="14233525" y="63995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32</xdr:row>
      <xdr:rowOff>140970</xdr:rowOff>
    </xdr:from>
    <xdr:ext cx="534670" cy="258445"/>
    <xdr:sp macro="" textlink="">
      <xdr:nvSpPr>
        <xdr:cNvPr id="510" name="災害復旧事業費最大値テキスト"/>
        <xdr:cNvSpPr txBox="1"/>
      </xdr:nvSpPr>
      <xdr:spPr>
        <a:xfrm>
          <a:off x="14362430" y="5509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22860</xdr:rowOff>
    </xdr:from>
    <xdr:to xmlns:xdr="http://schemas.openxmlformats.org/drawingml/2006/spreadsheetDrawing">
      <xdr:col>86</xdr:col>
      <xdr:colOff>25400</xdr:colOff>
      <xdr:row>34</xdr:row>
      <xdr:rowOff>22860</xdr:rowOff>
    </xdr:to>
    <xdr:cxnSp macro="">
      <xdr:nvCxnSpPr>
        <xdr:cNvPr id="511" name="直線コネクタ 510"/>
        <xdr:cNvCxnSpPr/>
      </xdr:nvCxnSpPr>
      <xdr:spPr>
        <a:xfrm>
          <a:off x="14233525" y="57264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106680</xdr:rowOff>
    </xdr:from>
    <xdr:to xmlns:xdr="http://schemas.openxmlformats.org/drawingml/2006/spreadsheetDrawing">
      <xdr:col>85</xdr:col>
      <xdr:colOff>127000</xdr:colOff>
      <xdr:row>36</xdr:row>
      <xdr:rowOff>156845</xdr:rowOff>
    </xdr:to>
    <xdr:cxnSp macro="">
      <xdr:nvCxnSpPr>
        <xdr:cNvPr id="512" name="直線コネクタ 511"/>
        <xdr:cNvCxnSpPr/>
      </xdr:nvCxnSpPr>
      <xdr:spPr>
        <a:xfrm>
          <a:off x="13578205" y="5977890"/>
          <a:ext cx="74422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37</xdr:row>
      <xdr:rowOff>80645</xdr:rowOff>
    </xdr:from>
    <xdr:ext cx="378460" cy="259080"/>
    <xdr:sp macro="" textlink="">
      <xdr:nvSpPr>
        <xdr:cNvPr id="513" name="災害復旧事業費平均値テキスト"/>
        <xdr:cNvSpPr txBox="1"/>
      </xdr:nvSpPr>
      <xdr:spPr>
        <a:xfrm>
          <a:off x="14362430" y="62871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102870</xdr:rowOff>
    </xdr:from>
    <xdr:to xmlns:xdr="http://schemas.openxmlformats.org/drawingml/2006/spreadsheetDrawing">
      <xdr:col>85</xdr:col>
      <xdr:colOff>167005</xdr:colOff>
      <xdr:row>38</xdr:row>
      <xdr:rowOff>32385</xdr:rowOff>
    </xdr:to>
    <xdr:sp macro="" textlink="">
      <xdr:nvSpPr>
        <xdr:cNvPr id="514" name="フローチャート: 判断 513"/>
        <xdr:cNvSpPr/>
      </xdr:nvSpPr>
      <xdr:spPr>
        <a:xfrm>
          <a:off x="14271625" y="6309360"/>
          <a:ext cx="908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158750</xdr:rowOff>
    </xdr:from>
    <xdr:to xmlns:xdr="http://schemas.openxmlformats.org/drawingml/2006/spreadsheetDrawing">
      <xdr:col>81</xdr:col>
      <xdr:colOff>50800</xdr:colOff>
      <xdr:row>35</xdr:row>
      <xdr:rowOff>106680</xdr:rowOff>
    </xdr:to>
    <xdr:cxnSp macro="">
      <xdr:nvCxnSpPr>
        <xdr:cNvPr id="515" name="直線コネクタ 514"/>
        <xdr:cNvCxnSpPr/>
      </xdr:nvCxnSpPr>
      <xdr:spPr>
        <a:xfrm>
          <a:off x="12806680" y="5191760"/>
          <a:ext cx="771525" cy="786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69215</xdr:rowOff>
    </xdr:from>
    <xdr:to xmlns:xdr="http://schemas.openxmlformats.org/drawingml/2006/spreadsheetDrawing">
      <xdr:col>81</xdr:col>
      <xdr:colOff>101600</xdr:colOff>
      <xdr:row>37</xdr:row>
      <xdr:rowOff>167640</xdr:rowOff>
    </xdr:to>
    <xdr:sp macro="" textlink="">
      <xdr:nvSpPr>
        <xdr:cNvPr id="516" name="フローチャート: 判断 515"/>
        <xdr:cNvSpPr/>
      </xdr:nvSpPr>
      <xdr:spPr>
        <a:xfrm>
          <a:off x="13527405" y="62757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161925</xdr:rowOff>
    </xdr:from>
    <xdr:ext cx="469900" cy="258445"/>
    <xdr:sp macro="" textlink="">
      <xdr:nvSpPr>
        <xdr:cNvPr id="517" name="テキスト ボックス 516"/>
        <xdr:cNvSpPr txBox="1"/>
      </xdr:nvSpPr>
      <xdr:spPr>
        <a:xfrm>
          <a:off x="13366750" y="6368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30</xdr:row>
      <xdr:rowOff>158750</xdr:rowOff>
    </xdr:from>
    <xdr:to xmlns:xdr="http://schemas.openxmlformats.org/drawingml/2006/spreadsheetDrawing">
      <xdr:col>76</xdr:col>
      <xdr:colOff>114300</xdr:colOff>
      <xdr:row>31</xdr:row>
      <xdr:rowOff>71120</xdr:rowOff>
    </xdr:to>
    <xdr:cxnSp macro="">
      <xdr:nvCxnSpPr>
        <xdr:cNvPr id="518" name="直線コネクタ 517"/>
        <xdr:cNvCxnSpPr/>
      </xdr:nvCxnSpPr>
      <xdr:spPr>
        <a:xfrm flipV="1">
          <a:off x="12024360" y="5191760"/>
          <a:ext cx="78232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146050</xdr:rowOff>
    </xdr:from>
    <xdr:to xmlns:xdr="http://schemas.openxmlformats.org/drawingml/2006/spreadsheetDrawing">
      <xdr:col>76</xdr:col>
      <xdr:colOff>165100</xdr:colOff>
      <xdr:row>37</xdr:row>
      <xdr:rowOff>76200</xdr:rowOff>
    </xdr:to>
    <xdr:sp macro="" textlink="">
      <xdr:nvSpPr>
        <xdr:cNvPr id="519" name="フローチャート: 判断 518"/>
        <xdr:cNvSpPr/>
      </xdr:nvSpPr>
      <xdr:spPr>
        <a:xfrm>
          <a:off x="12755880" y="6184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67310</xdr:rowOff>
    </xdr:from>
    <xdr:ext cx="469900" cy="259080"/>
    <xdr:sp macro="" textlink="">
      <xdr:nvSpPr>
        <xdr:cNvPr id="520" name="テキスト ボックス 519"/>
        <xdr:cNvSpPr txBox="1"/>
      </xdr:nvSpPr>
      <xdr:spPr>
        <a:xfrm>
          <a:off x="12595225" y="6273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71120</xdr:rowOff>
    </xdr:from>
    <xdr:to xmlns:xdr="http://schemas.openxmlformats.org/drawingml/2006/spreadsheetDrawing">
      <xdr:col>71</xdr:col>
      <xdr:colOff>167005</xdr:colOff>
      <xdr:row>36</xdr:row>
      <xdr:rowOff>144780</xdr:rowOff>
    </xdr:to>
    <xdr:cxnSp macro="">
      <xdr:nvCxnSpPr>
        <xdr:cNvPr id="521" name="直線コネクタ 520"/>
        <xdr:cNvCxnSpPr/>
      </xdr:nvCxnSpPr>
      <xdr:spPr>
        <a:xfrm flipV="1">
          <a:off x="11240135" y="5271770"/>
          <a:ext cx="784225" cy="911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167640</xdr:rowOff>
    </xdr:from>
    <xdr:to xmlns:xdr="http://schemas.openxmlformats.org/drawingml/2006/spreadsheetDrawing">
      <xdr:col>72</xdr:col>
      <xdr:colOff>38100</xdr:colOff>
      <xdr:row>37</xdr:row>
      <xdr:rowOff>100330</xdr:rowOff>
    </xdr:to>
    <xdr:sp macro="" textlink="">
      <xdr:nvSpPr>
        <xdr:cNvPr id="522" name="フローチャート: 判断 521"/>
        <xdr:cNvSpPr/>
      </xdr:nvSpPr>
      <xdr:spPr>
        <a:xfrm>
          <a:off x="11984355" y="6206490"/>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91440</xdr:rowOff>
    </xdr:from>
    <xdr:ext cx="469900" cy="258445"/>
    <xdr:sp macro="" textlink="">
      <xdr:nvSpPr>
        <xdr:cNvPr id="523" name="テキスト ボックス 522"/>
        <xdr:cNvSpPr txBox="1"/>
      </xdr:nvSpPr>
      <xdr:spPr>
        <a:xfrm>
          <a:off x="11823700" y="6297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23495</xdr:rowOff>
    </xdr:from>
    <xdr:to xmlns:xdr="http://schemas.openxmlformats.org/drawingml/2006/spreadsheetDrawing">
      <xdr:col>67</xdr:col>
      <xdr:colOff>101600</xdr:colOff>
      <xdr:row>37</xdr:row>
      <xdr:rowOff>125095</xdr:rowOff>
    </xdr:to>
    <xdr:sp macro="" textlink="">
      <xdr:nvSpPr>
        <xdr:cNvPr id="524" name="フローチャート: 判断 523"/>
        <xdr:cNvSpPr/>
      </xdr:nvSpPr>
      <xdr:spPr>
        <a:xfrm>
          <a:off x="11189335"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116205</xdr:rowOff>
    </xdr:from>
    <xdr:ext cx="469900" cy="259080"/>
    <xdr:sp macro="" textlink="">
      <xdr:nvSpPr>
        <xdr:cNvPr id="525" name="テキスト ボックス 524"/>
        <xdr:cNvSpPr txBox="1"/>
      </xdr:nvSpPr>
      <xdr:spPr>
        <a:xfrm>
          <a:off x="11028680" y="6322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4155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7" name="テキスト ボックス 526"/>
        <xdr:cNvSpPr txBox="1"/>
      </xdr:nvSpPr>
      <xdr:spPr>
        <a:xfrm>
          <a:off x="13411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28" name="テキスト ボックス 527"/>
        <xdr:cNvSpPr txBox="1"/>
      </xdr:nvSpPr>
      <xdr:spPr>
        <a:xfrm>
          <a:off x="126396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80010</xdr:rowOff>
    </xdr:from>
    <xdr:ext cx="762000" cy="259080"/>
    <xdr:sp macro="" textlink="">
      <xdr:nvSpPr>
        <xdr:cNvPr id="529" name="テキスト ボックス 528"/>
        <xdr:cNvSpPr txBox="1"/>
      </xdr:nvSpPr>
      <xdr:spPr>
        <a:xfrm>
          <a:off x="118573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0" name="テキスト ボックス 529"/>
        <xdr:cNvSpPr txBox="1"/>
      </xdr:nvSpPr>
      <xdr:spPr>
        <a:xfrm>
          <a:off x="110731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106045</xdr:rowOff>
    </xdr:from>
    <xdr:to xmlns:xdr="http://schemas.openxmlformats.org/drawingml/2006/spreadsheetDrawing">
      <xdr:col>85</xdr:col>
      <xdr:colOff>167005</xdr:colOff>
      <xdr:row>37</xdr:row>
      <xdr:rowOff>36195</xdr:rowOff>
    </xdr:to>
    <xdr:sp macro="" textlink="">
      <xdr:nvSpPr>
        <xdr:cNvPr id="531" name="楕円 530"/>
        <xdr:cNvSpPr/>
      </xdr:nvSpPr>
      <xdr:spPr>
        <a:xfrm>
          <a:off x="14271625" y="6144895"/>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35</xdr:row>
      <xdr:rowOff>128905</xdr:rowOff>
    </xdr:from>
    <xdr:ext cx="469900" cy="258445"/>
    <xdr:sp macro="" textlink="">
      <xdr:nvSpPr>
        <xdr:cNvPr id="532" name="災害復旧事業費該当値テキスト"/>
        <xdr:cNvSpPr txBox="1"/>
      </xdr:nvSpPr>
      <xdr:spPr>
        <a:xfrm>
          <a:off x="14362430" y="6000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55880</xdr:rowOff>
    </xdr:from>
    <xdr:to xmlns:xdr="http://schemas.openxmlformats.org/drawingml/2006/spreadsheetDrawing">
      <xdr:col>81</xdr:col>
      <xdr:colOff>101600</xdr:colOff>
      <xdr:row>35</xdr:row>
      <xdr:rowOff>157480</xdr:rowOff>
    </xdr:to>
    <xdr:sp macro="" textlink="">
      <xdr:nvSpPr>
        <xdr:cNvPr id="533" name="楕円 532"/>
        <xdr:cNvSpPr/>
      </xdr:nvSpPr>
      <xdr:spPr>
        <a:xfrm>
          <a:off x="13527405"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34</xdr:row>
      <xdr:rowOff>2540</xdr:rowOff>
    </xdr:from>
    <xdr:ext cx="469900" cy="259080"/>
    <xdr:sp macro="" textlink="">
      <xdr:nvSpPr>
        <xdr:cNvPr id="534" name="テキスト ボックス 533"/>
        <xdr:cNvSpPr txBox="1"/>
      </xdr:nvSpPr>
      <xdr:spPr>
        <a:xfrm>
          <a:off x="13366750" y="570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30</xdr:row>
      <xdr:rowOff>107950</xdr:rowOff>
    </xdr:from>
    <xdr:to xmlns:xdr="http://schemas.openxmlformats.org/drawingml/2006/spreadsheetDrawing">
      <xdr:col>76</xdr:col>
      <xdr:colOff>165100</xdr:colOff>
      <xdr:row>31</xdr:row>
      <xdr:rowOff>38100</xdr:rowOff>
    </xdr:to>
    <xdr:sp macro="" textlink="">
      <xdr:nvSpPr>
        <xdr:cNvPr id="535" name="楕円 534"/>
        <xdr:cNvSpPr/>
      </xdr:nvSpPr>
      <xdr:spPr>
        <a:xfrm>
          <a:off x="12755880" y="51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29</xdr:row>
      <xdr:rowOff>54610</xdr:rowOff>
    </xdr:from>
    <xdr:ext cx="534035" cy="258445"/>
    <xdr:sp macro="" textlink="">
      <xdr:nvSpPr>
        <xdr:cNvPr id="536" name="テキスト ボックス 535"/>
        <xdr:cNvSpPr txBox="1"/>
      </xdr:nvSpPr>
      <xdr:spPr>
        <a:xfrm>
          <a:off x="12562840" y="491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20320</xdr:rowOff>
    </xdr:from>
    <xdr:to xmlns:xdr="http://schemas.openxmlformats.org/drawingml/2006/spreadsheetDrawing">
      <xdr:col>72</xdr:col>
      <xdr:colOff>38100</xdr:colOff>
      <xdr:row>31</xdr:row>
      <xdr:rowOff>121920</xdr:rowOff>
    </xdr:to>
    <xdr:sp macro="" textlink="">
      <xdr:nvSpPr>
        <xdr:cNvPr id="537" name="楕円 536"/>
        <xdr:cNvSpPr/>
      </xdr:nvSpPr>
      <xdr:spPr>
        <a:xfrm>
          <a:off x="11984355" y="52209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29</xdr:row>
      <xdr:rowOff>138430</xdr:rowOff>
    </xdr:from>
    <xdr:ext cx="534035" cy="259080"/>
    <xdr:sp macro="" textlink="">
      <xdr:nvSpPr>
        <xdr:cNvPr id="538" name="テキスト ボックス 537"/>
        <xdr:cNvSpPr txBox="1"/>
      </xdr:nvSpPr>
      <xdr:spPr>
        <a:xfrm>
          <a:off x="11791315" y="5003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93980</xdr:rowOff>
    </xdr:from>
    <xdr:to xmlns:xdr="http://schemas.openxmlformats.org/drawingml/2006/spreadsheetDrawing">
      <xdr:col>67</xdr:col>
      <xdr:colOff>101600</xdr:colOff>
      <xdr:row>37</xdr:row>
      <xdr:rowOff>24130</xdr:rowOff>
    </xdr:to>
    <xdr:sp macro="" textlink="">
      <xdr:nvSpPr>
        <xdr:cNvPr id="539" name="楕円 538"/>
        <xdr:cNvSpPr/>
      </xdr:nvSpPr>
      <xdr:spPr>
        <a:xfrm>
          <a:off x="11189335" y="613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40640</xdr:rowOff>
    </xdr:from>
    <xdr:ext cx="469900" cy="259080"/>
    <xdr:sp macro="" textlink="">
      <xdr:nvSpPr>
        <xdr:cNvPr id="540" name="テキスト ボックス 539"/>
        <xdr:cNvSpPr txBox="1"/>
      </xdr:nvSpPr>
      <xdr:spPr>
        <a:xfrm>
          <a:off x="11028680" y="591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167005</xdr:colOff>
      <xdr:row>45</xdr:row>
      <xdr:rowOff>31750</xdr:rowOff>
    </xdr:to>
    <xdr:sp macro="" textlink="">
      <xdr:nvSpPr>
        <xdr:cNvPr id="541" name="正方形/長方形 540"/>
        <xdr:cNvSpPr/>
      </xdr:nvSpPr>
      <xdr:spPr>
        <a:xfrm>
          <a:off x="10918825" y="72694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42" name="正方形/長方形 541"/>
        <xdr:cNvSpPr/>
      </xdr:nvSpPr>
      <xdr:spPr>
        <a:xfrm>
          <a:off x="110223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10223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4" name="正方形/長方形 543"/>
        <xdr:cNvSpPr/>
      </xdr:nvSpPr>
      <xdr:spPr>
        <a:xfrm>
          <a:off x="1192085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192085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6" name="正方形/長方形 545"/>
        <xdr:cNvSpPr/>
      </xdr:nvSpPr>
      <xdr:spPr>
        <a:xfrm>
          <a:off x="1292288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292288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48" name="正方形/長方形 547"/>
        <xdr:cNvSpPr/>
      </xdr:nvSpPr>
      <xdr:spPr>
        <a:xfrm>
          <a:off x="10918825" y="80759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5425"/>
    <xdr:sp macro="" textlink="">
      <xdr:nvSpPr>
        <xdr:cNvPr id="549" name="テキスト ボックス 548"/>
        <xdr:cNvSpPr txBox="1"/>
      </xdr:nvSpPr>
      <xdr:spPr>
        <a:xfrm>
          <a:off x="1088072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167005</xdr:colOff>
      <xdr:row>61</xdr:row>
      <xdr:rowOff>82550</xdr:rowOff>
    </xdr:to>
    <xdr:cxnSp macro="">
      <xdr:nvCxnSpPr>
        <xdr:cNvPr id="550" name="直線コネクタ 549"/>
        <xdr:cNvCxnSpPr/>
      </xdr:nvCxnSpPr>
      <xdr:spPr>
        <a:xfrm>
          <a:off x="10918825" y="10312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167005</xdr:colOff>
      <xdr:row>54</xdr:row>
      <xdr:rowOff>140335</xdr:rowOff>
    </xdr:to>
    <xdr:cxnSp macro="">
      <xdr:nvCxnSpPr>
        <xdr:cNvPr id="551" name="直線コネクタ 550"/>
        <xdr:cNvCxnSpPr/>
      </xdr:nvCxnSpPr>
      <xdr:spPr>
        <a:xfrm>
          <a:off x="10918825" y="91967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8285" cy="259080"/>
    <xdr:sp macro="" textlink="">
      <xdr:nvSpPr>
        <xdr:cNvPr id="552" name="テキスト ボックス 551"/>
        <xdr:cNvSpPr txBox="1"/>
      </xdr:nvSpPr>
      <xdr:spPr>
        <a:xfrm>
          <a:off x="1069340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48</xdr:row>
      <xdr:rowOff>25400</xdr:rowOff>
    </xdr:to>
    <xdr:cxnSp macro="">
      <xdr:nvCxnSpPr>
        <xdr:cNvPr id="553" name="直線コネクタ 552"/>
        <xdr:cNvCxnSpPr/>
      </xdr:nvCxnSpPr>
      <xdr:spPr>
        <a:xfrm>
          <a:off x="10918825" y="8075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4" name="テキスト ボックス 553"/>
        <xdr:cNvSpPr txBox="1"/>
      </xdr:nvSpPr>
      <xdr:spPr>
        <a:xfrm>
          <a:off x="1069340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55" name="失業対策事業費グラフ枠"/>
        <xdr:cNvSpPr/>
      </xdr:nvSpPr>
      <xdr:spPr>
        <a:xfrm>
          <a:off x="10918825" y="80759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56" name="直線コネクタ 555"/>
        <xdr:cNvCxnSpPr/>
      </xdr:nvCxnSpPr>
      <xdr:spPr>
        <a:xfrm>
          <a:off x="14320520"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55</xdr:row>
      <xdr:rowOff>10160</xdr:rowOff>
    </xdr:from>
    <xdr:ext cx="249555" cy="258445"/>
    <xdr:sp macro="" textlink="">
      <xdr:nvSpPr>
        <xdr:cNvPr id="557" name="失業対策事業費最小値テキスト"/>
        <xdr:cNvSpPr txBox="1"/>
      </xdr:nvSpPr>
      <xdr:spPr>
        <a:xfrm>
          <a:off x="1436243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58" name="直線コネクタ 557"/>
        <xdr:cNvCxnSpPr/>
      </xdr:nvCxnSpPr>
      <xdr:spPr>
        <a:xfrm>
          <a:off x="1423352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53</xdr:row>
      <xdr:rowOff>10160</xdr:rowOff>
    </xdr:from>
    <xdr:ext cx="249555" cy="258445"/>
    <xdr:sp macro="" textlink="">
      <xdr:nvSpPr>
        <xdr:cNvPr id="559" name="失業対策事業費最大値テキスト"/>
        <xdr:cNvSpPr txBox="1"/>
      </xdr:nvSpPr>
      <xdr:spPr>
        <a:xfrm>
          <a:off x="1436243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60" name="直線コネクタ 559"/>
        <xdr:cNvCxnSpPr/>
      </xdr:nvCxnSpPr>
      <xdr:spPr>
        <a:xfrm>
          <a:off x="1423352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61" name="直線コネクタ 560"/>
        <xdr:cNvCxnSpPr/>
      </xdr:nvCxnSpPr>
      <xdr:spPr>
        <a:xfrm>
          <a:off x="13578205" y="919670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54</xdr:row>
      <xdr:rowOff>67310</xdr:rowOff>
    </xdr:from>
    <xdr:ext cx="249555" cy="259080"/>
    <xdr:sp macro="" textlink="">
      <xdr:nvSpPr>
        <xdr:cNvPr id="562" name="失業対策事業費平均値テキスト"/>
        <xdr:cNvSpPr txBox="1"/>
      </xdr:nvSpPr>
      <xdr:spPr>
        <a:xfrm>
          <a:off x="1436243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167005</xdr:colOff>
      <xdr:row>55</xdr:row>
      <xdr:rowOff>19050</xdr:rowOff>
    </xdr:to>
    <xdr:sp macro="" textlink="">
      <xdr:nvSpPr>
        <xdr:cNvPr id="563" name="フローチャート: 判断 562"/>
        <xdr:cNvSpPr/>
      </xdr:nvSpPr>
      <xdr:spPr>
        <a:xfrm>
          <a:off x="14271625" y="914527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64" name="直線コネクタ 563"/>
        <xdr:cNvCxnSpPr/>
      </xdr:nvCxnSpPr>
      <xdr:spPr>
        <a:xfrm>
          <a:off x="12806680" y="919670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5" name="フローチャート: 判断 564"/>
        <xdr:cNvSpPr/>
      </xdr:nvSpPr>
      <xdr:spPr>
        <a:xfrm>
          <a:off x="1352740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9555" cy="258445"/>
    <xdr:sp macro="" textlink="">
      <xdr:nvSpPr>
        <xdr:cNvPr id="566" name="テキスト ボックス 565"/>
        <xdr:cNvSpPr txBox="1"/>
      </xdr:nvSpPr>
      <xdr:spPr>
        <a:xfrm>
          <a:off x="134772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54</xdr:row>
      <xdr:rowOff>140335</xdr:rowOff>
    </xdr:from>
    <xdr:to xmlns:xdr="http://schemas.openxmlformats.org/drawingml/2006/spreadsheetDrawing">
      <xdr:col>76</xdr:col>
      <xdr:colOff>114300</xdr:colOff>
      <xdr:row>54</xdr:row>
      <xdr:rowOff>140335</xdr:rowOff>
    </xdr:to>
    <xdr:cxnSp macro="">
      <xdr:nvCxnSpPr>
        <xdr:cNvPr id="567" name="直線コネクタ 566"/>
        <xdr:cNvCxnSpPr/>
      </xdr:nvCxnSpPr>
      <xdr:spPr>
        <a:xfrm>
          <a:off x="12024360" y="919670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8" name="フローチャート: 判断 567"/>
        <xdr:cNvSpPr/>
      </xdr:nvSpPr>
      <xdr:spPr>
        <a:xfrm>
          <a:off x="1275588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55</xdr:row>
      <xdr:rowOff>10160</xdr:rowOff>
    </xdr:from>
    <xdr:ext cx="249555" cy="258445"/>
    <xdr:sp macro="" textlink="">
      <xdr:nvSpPr>
        <xdr:cNvPr id="569" name="テキスト ボックス 568"/>
        <xdr:cNvSpPr txBox="1"/>
      </xdr:nvSpPr>
      <xdr:spPr>
        <a:xfrm>
          <a:off x="1269238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167005</xdr:colOff>
      <xdr:row>54</xdr:row>
      <xdr:rowOff>140335</xdr:rowOff>
    </xdr:to>
    <xdr:cxnSp macro="">
      <xdr:nvCxnSpPr>
        <xdr:cNvPr id="570" name="直線コネクタ 569"/>
        <xdr:cNvCxnSpPr/>
      </xdr:nvCxnSpPr>
      <xdr:spPr>
        <a:xfrm>
          <a:off x="11240135" y="919670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1" name="フローチャート: 判断 570"/>
        <xdr:cNvSpPr/>
      </xdr:nvSpPr>
      <xdr:spPr>
        <a:xfrm>
          <a:off x="1198435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9555" cy="258445"/>
    <xdr:sp macro="" textlink="">
      <xdr:nvSpPr>
        <xdr:cNvPr id="572" name="テキスト ボックス 571"/>
        <xdr:cNvSpPr txBox="1"/>
      </xdr:nvSpPr>
      <xdr:spPr>
        <a:xfrm>
          <a:off x="11910695"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3" name="フローチャート: 判断 572"/>
        <xdr:cNvSpPr/>
      </xdr:nvSpPr>
      <xdr:spPr>
        <a:xfrm>
          <a:off x="1118933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9555" cy="258445"/>
    <xdr:sp macro="" textlink="">
      <xdr:nvSpPr>
        <xdr:cNvPr id="574" name="テキスト ボックス 573"/>
        <xdr:cNvSpPr txBox="1"/>
      </xdr:nvSpPr>
      <xdr:spPr>
        <a:xfrm>
          <a:off x="1113917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5" name="テキスト ボックス 574"/>
        <xdr:cNvSpPr txBox="1"/>
      </xdr:nvSpPr>
      <xdr:spPr>
        <a:xfrm>
          <a:off x="14155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76" name="テキスト ボックス 575"/>
        <xdr:cNvSpPr txBox="1"/>
      </xdr:nvSpPr>
      <xdr:spPr>
        <a:xfrm>
          <a:off x="13411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77" name="テキスト ボックス 576"/>
        <xdr:cNvSpPr txBox="1"/>
      </xdr:nvSpPr>
      <xdr:spPr>
        <a:xfrm>
          <a:off x="126396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80010</xdr:rowOff>
    </xdr:from>
    <xdr:ext cx="762000" cy="259080"/>
    <xdr:sp macro="" textlink="">
      <xdr:nvSpPr>
        <xdr:cNvPr id="578" name="テキスト ボックス 577"/>
        <xdr:cNvSpPr txBox="1"/>
      </xdr:nvSpPr>
      <xdr:spPr>
        <a:xfrm>
          <a:off x="118573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79" name="テキスト ボックス 578"/>
        <xdr:cNvSpPr txBox="1"/>
      </xdr:nvSpPr>
      <xdr:spPr>
        <a:xfrm>
          <a:off x="110731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167005</xdr:colOff>
      <xdr:row>55</xdr:row>
      <xdr:rowOff>19050</xdr:rowOff>
    </xdr:to>
    <xdr:sp macro="" textlink="">
      <xdr:nvSpPr>
        <xdr:cNvPr id="580" name="楕円 579"/>
        <xdr:cNvSpPr/>
      </xdr:nvSpPr>
      <xdr:spPr>
        <a:xfrm>
          <a:off x="14271625" y="914527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53</xdr:row>
      <xdr:rowOff>124460</xdr:rowOff>
    </xdr:from>
    <xdr:ext cx="249555" cy="258445"/>
    <xdr:sp macro="" textlink="">
      <xdr:nvSpPr>
        <xdr:cNvPr id="581" name="失業対策事業費該当値テキスト"/>
        <xdr:cNvSpPr txBox="1"/>
      </xdr:nvSpPr>
      <xdr:spPr>
        <a:xfrm>
          <a:off x="1436243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2" name="楕円 581"/>
        <xdr:cNvSpPr/>
      </xdr:nvSpPr>
      <xdr:spPr>
        <a:xfrm>
          <a:off x="1352740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9555" cy="258445"/>
    <xdr:sp macro="" textlink="">
      <xdr:nvSpPr>
        <xdr:cNvPr id="583" name="テキスト ボックス 582"/>
        <xdr:cNvSpPr txBox="1"/>
      </xdr:nvSpPr>
      <xdr:spPr>
        <a:xfrm>
          <a:off x="134772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4" name="楕円 583"/>
        <xdr:cNvSpPr/>
      </xdr:nvSpPr>
      <xdr:spPr>
        <a:xfrm>
          <a:off x="1275588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53</xdr:row>
      <xdr:rowOff>35560</xdr:rowOff>
    </xdr:from>
    <xdr:ext cx="249555" cy="258445"/>
    <xdr:sp macro="" textlink="">
      <xdr:nvSpPr>
        <xdr:cNvPr id="585" name="テキスト ボックス 584"/>
        <xdr:cNvSpPr txBox="1"/>
      </xdr:nvSpPr>
      <xdr:spPr>
        <a:xfrm>
          <a:off x="1269238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6" name="楕円 585"/>
        <xdr:cNvSpPr/>
      </xdr:nvSpPr>
      <xdr:spPr>
        <a:xfrm>
          <a:off x="1198435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9555" cy="258445"/>
    <xdr:sp macro="" textlink="">
      <xdr:nvSpPr>
        <xdr:cNvPr id="587" name="テキスト ボックス 586"/>
        <xdr:cNvSpPr txBox="1"/>
      </xdr:nvSpPr>
      <xdr:spPr>
        <a:xfrm>
          <a:off x="11910695"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8" name="楕円 587"/>
        <xdr:cNvSpPr/>
      </xdr:nvSpPr>
      <xdr:spPr>
        <a:xfrm>
          <a:off x="1118933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9555" cy="258445"/>
    <xdr:sp macro="" textlink="">
      <xdr:nvSpPr>
        <xdr:cNvPr id="589" name="テキスト ボックス 588"/>
        <xdr:cNvSpPr txBox="1"/>
      </xdr:nvSpPr>
      <xdr:spPr>
        <a:xfrm>
          <a:off x="1113917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167005</xdr:colOff>
      <xdr:row>65</xdr:row>
      <xdr:rowOff>31750</xdr:rowOff>
    </xdr:to>
    <xdr:sp macro="" textlink="">
      <xdr:nvSpPr>
        <xdr:cNvPr id="590" name="正方形/長方形 589"/>
        <xdr:cNvSpPr/>
      </xdr:nvSpPr>
      <xdr:spPr>
        <a:xfrm>
          <a:off x="10918825" y="106222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91" name="正方形/長方形 590"/>
        <xdr:cNvSpPr/>
      </xdr:nvSpPr>
      <xdr:spPr>
        <a:xfrm>
          <a:off x="110223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2" name="正方形/長方形 591"/>
        <xdr:cNvSpPr/>
      </xdr:nvSpPr>
      <xdr:spPr>
        <a:xfrm>
          <a:off x="110223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93" name="正方形/長方形 592"/>
        <xdr:cNvSpPr/>
      </xdr:nvSpPr>
      <xdr:spPr>
        <a:xfrm>
          <a:off x="1192085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4" name="正方形/長方形 593"/>
        <xdr:cNvSpPr/>
      </xdr:nvSpPr>
      <xdr:spPr>
        <a:xfrm>
          <a:off x="1192085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595" name="正方形/長方形 594"/>
        <xdr:cNvSpPr/>
      </xdr:nvSpPr>
      <xdr:spPr>
        <a:xfrm>
          <a:off x="1292288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6" name="正方形/長方形 595"/>
        <xdr:cNvSpPr/>
      </xdr:nvSpPr>
      <xdr:spPr>
        <a:xfrm>
          <a:off x="1292288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597" name="正方形/長方形 596"/>
        <xdr:cNvSpPr/>
      </xdr:nvSpPr>
      <xdr:spPr>
        <a:xfrm>
          <a:off x="10918825" y="114287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5425"/>
    <xdr:sp macro="" textlink="">
      <xdr:nvSpPr>
        <xdr:cNvPr id="598" name="テキスト ボックス 597"/>
        <xdr:cNvSpPr txBox="1"/>
      </xdr:nvSpPr>
      <xdr:spPr>
        <a:xfrm>
          <a:off x="1088072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167005</xdr:colOff>
      <xdr:row>81</xdr:row>
      <xdr:rowOff>82550</xdr:rowOff>
    </xdr:to>
    <xdr:cxnSp macro="">
      <xdr:nvCxnSpPr>
        <xdr:cNvPr id="599" name="直線コネクタ 598"/>
        <xdr:cNvCxnSpPr/>
      </xdr:nvCxnSpPr>
      <xdr:spPr>
        <a:xfrm>
          <a:off x="10918825" y="136652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8285" cy="259080"/>
    <xdr:sp macro="" textlink="">
      <xdr:nvSpPr>
        <xdr:cNvPr id="600" name="テキスト ボックス 599"/>
        <xdr:cNvSpPr txBox="1"/>
      </xdr:nvSpPr>
      <xdr:spPr>
        <a:xfrm>
          <a:off x="10693400" y="135267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167005</xdr:colOff>
      <xdr:row>79</xdr:row>
      <xdr:rowOff>99060</xdr:rowOff>
    </xdr:to>
    <xdr:cxnSp macro="">
      <xdr:nvCxnSpPr>
        <xdr:cNvPr id="601" name="直線コネクタ 600"/>
        <xdr:cNvCxnSpPr/>
      </xdr:nvCxnSpPr>
      <xdr:spPr>
        <a:xfrm>
          <a:off x="10918825" y="133464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0860" cy="258445"/>
    <xdr:sp macro="" textlink="">
      <xdr:nvSpPr>
        <xdr:cNvPr id="602" name="テキスト ボックス 601"/>
        <xdr:cNvSpPr txBox="1"/>
      </xdr:nvSpPr>
      <xdr:spPr>
        <a:xfrm>
          <a:off x="10457815" y="132080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167005</xdr:colOff>
      <xdr:row>77</xdr:row>
      <xdr:rowOff>114935</xdr:rowOff>
    </xdr:to>
    <xdr:cxnSp macro="">
      <xdr:nvCxnSpPr>
        <xdr:cNvPr id="603" name="直線コネクタ 602"/>
        <xdr:cNvCxnSpPr/>
      </xdr:nvCxnSpPr>
      <xdr:spPr>
        <a:xfrm>
          <a:off x="10918825" y="1302702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860" cy="258445"/>
    <xdr:sp macro="" textlink="">
      <xdr:nvSpPr>
        <xdr:cNvPr id="604" name="テキスト ボックス 603"/>
        <xdr:cNvSpPr txBox="1"/>
      </xdr:nvSpPr>
      <xdr:spPr>
        <a:xfrm>
          <a:off x="10457815" y="1288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131445</xdr:rowOff>
    </xdr:from>
    <xdr:to xmlns:xdr="http://schemas.openxmlformats.org/drawingml/2006/spreadsheetDrawing">
      <xdr:col>89</xdr:col>
      <xdr:colOff>167005</xdr:colOff>
      <xdr:row>75</xdr:row>
      <xdr:rowOff>131445</xdr:rowOff>
    </xdr:to>
    <xdr:cxnSp macro="">
      <xdr:nvCxnSpPr>
        <xdr:cNvPr id="605" name="直線コネクタ 604"/>
        <xdr:cNvCxnSpPr/>
      </xdr:nvCxnSpPr>
      <xdr:spPr>
        <a:xfrm>
          <a:off x="10918825" y="1270825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860" cy="259080"/>
    <xdr:sp macro="" textlink="">
      <xdr:nvSpPr>
        <xdr:cNvPr id="606" name="テキスト ボックス 605"/>
        <xdr:cNvSpPr txBox="1"/>
      </xdr:nvSpPr>
      <xdr:spPr>
        <a:xfrm>
          <a:off x="1045781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167005</xdr:colOff>
      <xdr:row>73</xdr:row>
      <xdr:rowOff>147955</xdr:rowOff>
    </xdr:to>
    <xdr:cxnSp macro="">
      <xdr:nvCxnSpPr>
        <xdr:cNvPr id="607" name="直線コネクタ 606"/>
        <xdr:cNvCxnSpPr/>
      </xdr:nvCxnSpPr>
      <xdr:spPr>
        <a:xfrm>
          <a:off x="10918825" y="123894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0860" cy="259080"/>
    <xdr:sp macro="" textlink="">
      <xdr:nvSpPr>
        <xdr:cNvPr id="608" name="テキスト ボックス 607"/>
        <xdr:cNvSpPr txBox="1"/>
      </xdr:nvSpPr>
      <xdr:spPr>
        <a:xfrm>
          <a:off x="10457815"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167005</xdr:colOff>
      <xdr:row>71</xdr:row>
      <xdr:rowOff>164465</xdr:rowOff>
    </xdr:to>
    <xdr:cxnSp macro="">
      <xdr:nvCxnSpPr>
        <xdr:cNvPr id="609" name="直線コネクタ 608"/>
        <xdr:cNvCxnSpPr/>
      </xdr:nvCxnSpPr>
      <xdr:spPr>
        <a:xfrm>
          <a:off x="10918825" y="120707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0860" cy="259080"/>
    <xdr:sp macro="" textlink="">
      <xdr:nvSpPr>
        <xdr:cNvPr id="610" name="テキスト ボックス 609"/>
        <xdr:cNvSpPr txBox="1"/>
      </xdr:nvSpPr>
      <xdr:spPr>
        <a:xfrm>
          <a:off x="10457815" y="11928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167005</xdr:colOff>
      <xdr:row>70</xdr:row>
      <xdr:rowOff>8890</xdr:rowOff>
    </xdr:to>
    <xdr:cxnSp macro="">
      <xdr:nvCxnSpPr>
        <xdr:cNvPr id="611" name="直線コネクタ 610"/>
        <xdr:cNvCxnSpPr/>
      </xdr:nvCxnSpPr>
      <xdr:spPr>
        <a:xfrm>
          <a:off x="10918825" y="117475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0860" cy="259080"/>
    <xdr:sp macro="" textlink="">
      <xdr:nvSpPr>
        <xdr:cNvPr id="612" name="テキスト ボックス 611"/>
        <xdr:cNvSpPr txBox="1"/>
      </xdr:nvSpPr>
      <xdr:spPr>
        <a:xfrm>
          <a:off x="10457815" y="11609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68</xdr:row>
      <xdr:rowOff>25400</xdr:rowOff>
    </xdr:to>
    <xdr:cxnSp macro="">
      <xdr:nvCxnSpPr>
        <xdr:cNvPr id="613" name="直線コネクタ 612"/>
        <xdr:cNvCxnSpPr/>
      </xdr:nvCxnSpPr>
      <xdr:spPr>
        <a:xfrm>
          <a:off x="10918825" y="114287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14" name="テキスト ボックス 613"/>
        <xdr:cNvSpPr txBox="1"/>
      </xdr:nvSpPr>
      <xdr:spPr>
        <a:xfrm>
          <a:off x="1045781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615" name="公債費グラフ枠"/>
        <xdr:cNvSpPr/>
      </xdr:nvSpPr>
      <xdr:spPr>
        <a:xfrm>
          <a:off x="10918825" y="114287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107950</xdr:rowOff>
    </xdr:from>
    <xdr:to xmlns:xdr="http://schemas.openxmlformats.org/drawingml/2006/spreadsheetDrawing">
      <xdr:col>85</xdr:col>
      <xdr:colOff>126365</xdr:colOff>
      <xdr:row>78</xdr:row>
      <xdr:rowOff>38100</xdr:rowOff>
    </xdr:to>
    <xdr:cxnSp macro="">
      <xdr:nvCxnSpPr>
        <xdr:cNvPr id="616" name="直線コネクタ 615"/>
        <xdr:cNvCxnSpPr/>
      </xdr:nvCxnSpPr>
      <xdr:spPr>
        <a:xfrm flipV="1">
          <a:off x="14320520" y="1167892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78</xdr:row>
      <xdr:rowOff>41910</xdr:rowOff>
    </xdr:from>
    <xdr:ext cx="534670" cy="259080"/>
    <xdr:sp macro="" textlink="">
      <xdr:nvSpPr>
        <xdr:cNvPr id="617" name="公債費最小値テキスト"/>
        <xdr:cNvSpPr txBox="1"/>
      </xdr:nvSpPr>
      <xdr:spPr>
        <a:xfrm>
          <a:off x="14362430" y="1312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38100</xdr:rowOff>
    </xdr:from>
    <xdr:to xmlns:xdr="http://schemas.openxmlformats.org/drawingml/2006/spreadsheetDrawing">
      <xdr:col>86</xdr:col>
      <xdr:colOff>25400</xdr:colOff>
      <xdr:row>78</xdr:row>
      <xdr:rowOff>38100</xdr:rowOff>
    </xdr:to>
    <xdr:cxnSp macro="">
      <xdr:nvCxnSpPr>
        <xdr:cNvPr id="618" name="直線コネクタ 617"/>
        <xdr:cNvCxnSpPr/>
      </xdr:nvCxnSpPr>
      <xdr:spPr>
        <a:xfrm>
          <a:off x="14233525" y="131178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68</xdr:row>
      <xdr:rowOff>54610</xdr:rowOff>
    </xdr:from>
    <xdr:ext cx="534670" cy="258445"/>
    <xdr:sp macro="" textlink="">
      <xdr:nvSpPr>
        <xdr:cNvPr id="619" name="公債費最大値テキスト"/>
        <xdr:cNvSpPr txBox="1"/>
      </xdr:nvSpPr>
      <xdr:spPr>
        <a:xfrm>
          <a:off x="14362430" y="11457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107950</xdr:rowOff>
    </xdr:from>
    <xdr:to xmlns:xdr="http://schemas.openxmlformats.org/drawingml/2006/spreadsheetDrawing">
      <xdr:col>86</xdr:col>
      <xdr:colOff>25400</xdr:colOff>
      <xdr:row>69</xdr:row>
      <xdr:rowOff>107950</xdr:rowOff>
    </xdr:to>
    <xdr:cxnSp macro="">
      <xdr:nvCxnSpPr>
        <xdr:cNvPr id="620" name="直線コネクタ 619"/>
        <xdr:cNvCxnSpPr/>
      </xdr:nvCxnSpPr>
      <xdr:spPr>
        <a:xfrm>
          <a:off x="14233525" y="116789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163830</xdr:rowOff>
    </xdr:from>
    <xdr:to xmlns:xdr="http://schemas.openxmlformats.org/drawingml/2006/spreadsheetDrawing">
      <xdr:col>85</xdr:col>
      <xdr:colOff>127000</xdr:colOff>
      <xdr:row>73</xdr:row>
      <xdr:rowOff>31750</xdr:rowOff>
    </xdr:to>
    <xdr:cxnSp macro="">
      <xdr:nvCxnSpPr>
        <xdr:cNvPr id="621" name="直線コネクタ 620"/>
        <xdr:cNvCxnSpPr/>
      </xdr:nvCxnSpPr>
      <xdr:spPr>
        <a:xfrm flipV="1">
          <a:off x="13578205" y="12237720"/>
          <a:ext cx="7442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73</xdr:row>
      <xdr:rowOff>153670</xdr:rowOff>
    </xdr:from>
    <xdr:ext cx="534670" cy="259080"/>
    <xdr:sp macro="" textlink="">
      <xdr:nvSpPr>
        <xdr:cNvPr id="622" name="公債費平均値テキスト"/>
        <xdr:cNvSpPr txBox="1"/>
      </xdr:nvSpPr>
      <xdr:spPr>
        <a:xfrm>
          <a:off x="14362430" y="12395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3810</xdr:rowOff>
    </xdr:from>
    <xdr:to xmlns:xdr="http://schemas.openxmlformats.org/drawingml/2006/spreadsheetDrawing">
      <xdr:col>85</xdr:col>
      <xdr:colOff>167005</xdr:colOff>
      <xdr:row>74</xdr:row>
      <xdr:rowOff>105410</xdr:rowOff>
    </xdr:to>
    <xdr:sp macro="" textlink="">
      <xdr:nvSpPr>
        <xdr:cNvPr id="623" name="フローチャート: 判断 622"/>
        <xdr:cNvSpPr/>
      </xdr:nvSpPr>
      <xdr:spPr>
        <a:xfrm>
          <a:off x="14271625" y="1241298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31750</xdr:rowOff>
    </xdr:from>
    <xdr:to xmlns:xdr="http://schemas.openxmlformats.org/drawingml/2006/spreadsheetDrawing">
      <xdr:col>81</xdr:col>
      <xdr:colOff>50800</xdr:colOff>
      <xdr:row>73</xdr:row>
      <xdr:rowOff>53340</xdr:rowOff>
    </xdr:to>
    <xdr:cxnSp macro="">
      <xdr:nvCxnSpPr>
        <xdr:cNvPr id="624" name="直線コネクタ 623"/>
        <xdr:cNvCxnSpPr/>
      </xdr:nvCxnSpPr>
      <xdr:spPr>
        <a:xfrm flipV="1">
          <a:off x="12806680" y="12273280"/>
          <a:ext cx="7715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8890</xdr:rowOff>
    </xdr:from>
    <xdr:to xmlns:xdr="http://schemas.openxmlformats.org/drawingml/2006/spreadsheetDrawing">
      <xdr:col>81</xdr:col>
      <xdr:colOff>101600</xdr:colOff>
      <xdr:row>74</xdr:row>
      <xdr:rowOff>110490</xdr:rowOff>
    </xdr:to>
    <xdr:sp macro="" textlink="">
      <xdr:nvSpPr>
        <xdr:cNvPr id="625" name="フローチャート: 判断 624"/>
        <xdr:cNvSpPr/>
      </xdr:nvSpPr>
      <xdr:spPr>
        <a:xfrm>
          <a:off x="13527405" y="1241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101600</xdr:rowOff>
    </xdr:from>
    <xdr:ext cx="534035" cy="259080"/>
    <xdr:sp macro="" textlink="">
      <xdr:nvSpPr>
        <xdr:cNvPr id="626" name="テキスト ボックス 625"/>
        <xdr:cNvSpPr txBox="1"/>
      </xdr:nvSpPr>
      <xdr:spPr>
        <a:xfrm>
          <a:off x="13357860" y="12510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73</xdr:row>
      <xdr:rowOff>53340</xdr:rowOff>
    </xdr:from>
    <xdr:to xmlns:xdr="http://schemas.openxmlformats.org/drawingml/2006/spreadsheetDrawing">
      <xdr:col>76</xdr:col>
      <xdr:colOff>114300</xdr:colOff>
      <xdr:row>73</xdr:row>
      <xdr:rowOff>62865</xdr:rowOff>
    </xdr:to>
    <xdr:cxnSp macro="">
      <xdr:nvCxnSpPr>
        <xdr:cNvPr id="627" name="直線コネクタ 626"/>
        <xdr:cNvCxnSpPr/>
      </xdr:nvCxnSpPr>
      <xdr:spPr>
        <a:xfrm flipV="1">
          <a:off x="12024360" y="12294870"/>
          <a:ext cx="7823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32385</xdr:rowOff>
    </xdr:from>
    <xdr:to xmlns:xdr="http://schemas.openxmlformats.org/drawingml/2006/spreadsheetDrawing">
      <xdr:col>76</xdr:col>
      <xdr:colOff>165100</xdr:colOff>
      <xdr:row>74</xdr:row>
      <xdr:rowOff>133985</xdr:rowOff>
    </xdr:to>
    <xdr:sp macro="" textlink="">
      <xdr:nvSpPr>
        <xdr:cNvPr id="628" name="フローチャート: 判断 627"/>
        <xdr:cNvSpPr/>
      </xdr:nvSpPr>
      <xdr:spPr>
        <a:xfrm>
          <a:off x="12755880" y="124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125095</xdr:rowOff>
    </xdr:from>
    <xdr:ext cx="534035" cy="258445"/>
    <xdr:sp macro="" textlink="">
      <xdr:nvSpPr>
        <xdr:cNvPr id="629" name="テキスト ボックス 628"/>
        <xdr:cNvSpPr txBox="1"/>
      </xdr:nvSpPr>
      <xdr:spPr>
        <a:xfrm>
          <a:off x="12562840" y="12534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62865</xdr:rowOff>
    </xdr:from>
    <xdr:to xmlns:xdr="http://schemas.openxmlformats.org/drawingml/2006/spreadsheetDrawing">
      <xdr:col>71</xdr:col>
      <xdr:colOff>167005</xdr:colOff>
      <xdr:row>73</xdr:row>
      <xdr:rowOff>95885</xdr:rowOff>
    </xdr:to>
    <xdr:cxnSp macro="">
      <xdr:nvCxnSpPr>
        <xdr:cNvPr id="630" name="直線コネクタ 629"/>
        <xdr:cNvCxnSpPr/>
      </xdr:nvCxnSpPr>
      <xdr:spPr>
        <a:xfrm flipV="1">
          <a:off x="11240135" y="12304395"/>
          <a:ext cx="7842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10160</xdr:rowOff>
    </xdr:from>
    <xdr:to xmlns:xdr="http://schemas.openxmlformats.org/drawingml/2006/spreadsheetDrawing">
      <xdr:col>72</xdr:col>
      <xdr:colOff>38100</xdr:colOff>
      <xdr:row>74</xdr:row>
      <xdr:rowOff>111760</xdr:rowOff>
    </xdr:to>
    <xdr:sp macro="" textlink="">
      <xdr:nvSpPr>
        <xdr:cNvPr id="631" name="フローチャート: 判断 630"/>
        <xdr:cNvSpPr/>
      </xdr:nvSpPr>
      <xdr:spPr>
        <a:xfrm>
          <a:off x="11984355" y="124193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102870</xdr:rowOff>
    </xdr:from>
    <xdr:ext cx="534035" cy="258445"/>
    <xdr:sp macro="" textlink="">
      <xdr:nvSpPr>
        <xdr:cNvPr id="632" name="テキスト ボックス 631"/>
        <xdr:cNvSpPr txBox="1"/>
      </xdr:nvSpPr>
      <xdr:spPr>
        <a:xfrm>
          <a:off x="11791315" y="12512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162560</xdr:rowOff>
    </xdr:from>
    <xdr:to xmlns:xdr="http://schemas.openxmlformats.org/drawingml/2006/spreadsheetDrawing">
      <xdr:col>67</xdr:col>
      <xdr:colOff>101600</xdr:colOff>
      <xdr:row>74</xdr:row>
      <xdr:rowOff>92710</xdr:rowOff>
    </xdr:to>
    <xdr:sp macro="" textlink="">
      <xdr:nvSpPr>
        <xdr:cNvPr id="633" name="フローチャート: 判断 632"/>
        <xdr:cNvSpPr/>
      </xdr:nvSpPr>
      <xdr:spPr>
        <a:xfrm>
          <a:off x="11189335" y="12404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84455</xdr:rowOff>
    </xdr:from>
    <xdr:ext cx="534035" cy="258445"/>
    <xdr:sp macro="" textlink="">
      <xdr:nvSpPr>
        <xdr:cNvPr id="634" name="テキスト ボックス 633"/>
        <xdr:cNvSpPr txBox="1"/>
      </xdr:nvSpPr>
      <xdr:spPr>
        <a:xfrm>
          <a:off x="11019790" y="12493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4155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6" name="テキスト ボックス 635"/>
        <xdr:cNvSpPr txBox="1"/>
      </xdr:nvSpPr>
      <xdr:spPr>
        <a:xfrm>
          <a:off x="13411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37" name="テキスト ボックス 636"/>
        <xdr:cNvSpPr txBox="1"/>
      </xdr:nvSpPr>
      <xdr:spPr>
        <a:xfrm>
          <a:off x="126396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80010</xdr:rowOff>
    </xdr:from>
    <xdr:ext cx="762000" cy="259080"/>
    <xdr:sp macro="" textlink="">
      <xdr:nvSpPr>
        <xdr:cNvPr id="638" name="テキスト ボックス 637"/>
        <xdr:cNvSpPr txBox="1"/>
      </xdr:nvSpPr>
      <xdr:spPr>
        <a:xfrm>
          <a:off x="118573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39" name="テキスト ボックス 638"/>
        <xdr:cNvSpPr txBox="1"/>
      </xdr:nvSpPr>
      <xdr:spPr>
        <a:xfrm>
          <a:off x="110731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113030</xdr:rowOff>
    </xdr:from>
    <xdr:to xmlns:xdr="http://schemas.openxmlformats.org/drawingml/2006/spreadsheetDrawing">
      <xdr:col>85</xdr:col>
      <xdr:colOff>167005</xdr:colOff>
      <xdr:row>73</xdr:row>
      <xdr:rowOff>43180</xdr:rowOff>
    </xdr:to>
    <xdr:sp macro="" textlink="">
      <xdr:nvSpPr>
        <xdr:cNvPr id="640" name="楕円 639"/>
        <xdr:cNvSpPr/>
      </xdr:nvSpPr>
      <xdr:spPr>
        <a:xfrm>
          <a:off x="14271625" y="1218692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71</xdr:row>
      <xdr:rowOff>135890</xdr:rowOff>
    </xdr:from>
    <xdr:ext cx="534670" cy="259080"/>
    <xdr:sp macro="" textlink="">
      <xdr:nvSpPr>
        <xdr:cNvPr id="641" name="公債費該当値テキスト"/>
        <xdr:cNvSpPr txBox="1"/>
      </xdr:nvSpPr>
      <xdr:spPr>
        <a:xfrm>
          <a:off x="14362430" y="12042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152400</xdr:rowOff>
    </xdr:from>
    <xdr:to xmlns:xdr="http://schemas.openxmlformats.org/drawingml/2006/spreadsheetDrawing">
      <xdr:col>81</xdr:col>
      <xdr:colOff>101600</xdr:colOff>
      <xdr:row>73</xdr:row>
      <xdr:rowOff>82550</xdr:rowOff>
    </xdr:to>
    <xdr:sp macro="" textlink="">
      <xdr:nvSpPr>
        <xdr:cNvPr id="642" name="楕円 641"/>
        <xdr:cNvSpPr/>
      </xdr:nvSpPr>
      <xdr:spPr>
        <a:xfrm>
          <a:off x="13527405" y="12226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99060</xdr:rowOff>
    </xdr:from>
    <xdr:ext cx="534035" cy="259080"/>
    <xdr:sp macro="" textlink="">
      <xdr:nvSpPr>
        <xdr:cNvPr id="643" name="テキスト ボックス 642"/>
        <xdr:cNvSpPr txBox="1"/>
      </xdr:nvSpPr>
      <xdr:spPr>
        <a:xfrm>
          <a:off x="13357860" y="12005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2540</xdr:rowOff>
    </xdr:from>
    <xdr:to xmlns:xdr="http://schemas.openxmlformats.org/drawingml/2006/spreadsheetDrawing">
      <xdr:col>76</xdr:col>
      <xdr:colOff>165100</xdr:colOff>
      <xdr:row>73</xdr:row>
      <xdr:rowOff>104140</xdr:rowOff>
    </xdr:to>
    <xdr:sp macro="" textlink="">
      <xdr:nvSpPr>
        <xdr:cNvPr id="644" name="楕円 643"/>
        <xdr:cNvSpPr/>
      </xdr:nvSpPr>
      <xdr:spPr>
        <a:xfrm>
          <a:off x="12755880" y="1224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120650</xdr:rowOff>
    </xdr:from>
    <xdr:ext cx="534035" cy="259080"/>
    <xdr:sp macro="" textlink="">
      <xdr:nvSpPr>
        <xdr:cNvPr id="645" name="テキスト ボックス 644"/>
        <xdr:cNvSpPr txBox="1"/>
      </xdr:nvSpPr>
      <xdr:spPr>
        <a:xfrm>
          <a:off x="12562840" y="12026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12065</xdr:rowOff>
    </xdr:from>
    <xdr:to xmlns:xdr="http://schemas.openxmlformats.org/drawingml/2006/spreadsheetDrawing">
      <xdr:col>72</xdr:col>
      <xdr:colOff>38100</xdr:colOff>
      <xdr:row>73</xdr:row>
      <xdr:rowOff>113665</xdr:rowOff>
    </xdr:to>
    <xdr:sp macro="" textlink="">
      <xdr:nvSpPr>
        <xdr:cNvPr id="646" name="楕円 645"/>
        <xdr:cNvSpPr/>
      </xdr:nvSpPr>
      <xdr:spPr>
        <a:xfrm>
          <a:off x="11984355" y="1225359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71</xdr:row>
      <xdr:rowOff>130175</xdr:rowOff>
    </xdr:from>
    <xdr:ext cx="534035" cy="258445"/>
    <xdr:sp macro="" textlink="">
      <xdr:nvSpPr>
        <xdr:cNvPr id="647" name="テキスト ボックス 646"/>
        <xdr:cNvSpPr txBox="1"/>
      </xdr:nvSpPr>
      <xdr:spPr>
        <a:xfrm>
          <a:off x="11791315" y="12036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45085</xdr:rowOff>
    </xdr:from>
    <xdr:to xmlns:xdr="http://schemas.openxmlformats.org/drawingml/2006/spreadsheetDrawing">
      <xdr:col>67</xdr:col>
      <xdr:colOff>101600</xdr:colOff>
      <xdr:row>73</xdr:row>
      <xdr:rowOff>146685</xdr:rowOff>
    </xdr:to>
    <xdr:sp macro="" textlink="">
      <xdr:nvSpPr>
        <xdr:cNvPr id="648" name="楕円 647"/>
        <xdr:cNvSpPr/>
      </xdr:nvSpPr>
      <xdr:spPr>
        <a:xfrm>
          <a:off x="11189335" y="1228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163195</xdr:rowOff>
    </xdr:from>
    <xdr:ext cx="534035" cy="258445"/>
    <xdr:sp macro="" textlink="">
      <xdr:nvSpPr>
        <xdr:cNvPr id="649" name="テキスト ボックス 648"/>
        <xdr:cNvSpPr txBox="1"/>
      </xdr:nvSpPr>
      <xdr:spPr>
        <a:xfrm>
          <a:off x="11019790" y="12069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167005</xdr:colOff>
      <xdr:row>85</xdr:row>
      <xdr:rowOff>31750</xdr:rowOff>
    </xdr:to>
    <xdr:sp macro="" textlink="">
      <xdr:nvSpPr>
        <xdr:cNvPr id="650" name="正方形/長方形 649"/>
        <xdr:cNvSpPr/>
      </xdr:nvSpPr>
      <xdr:spPr>
        <a:xfrm>
          <a:off x="10918825" y="139750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1" name="正方形/長方形 650"/>
        <xdr:cNvSpPr/>
      </xdr:nvSpPr>
      <xdr:spPr>
        <a:xfrm>
          <a:off x="110223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10223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53" name="正方形/長方形 652"/>
        <xdr:cNvSpPr/>
      </xdr:nvSpPr>
      <xdr:spPr>
        <a:xfrm>
          <a:off x="1192085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192085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55" name="正方形/長方形 654"/>
        <xdr:cNvSpPr/>
      </xdr:nvSpPr>
      <xdr:spPr>
        <a:xfrm>
          <a:off x="1292288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292288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57" name="正方形/長方形 656"/>
        <xdr:cNvSpPr/>
      </xdr:nvSpPr>
      <xdr:spPr>
        <a:xfrm>
          <a:off x="10918825" y="14781530"/>
          <a:ext cx="41116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5425"/>
    <xdr:sp macro="" textlink="">
      <xdr:nvSpPr>
        <xdr:cNvPr id="658" name="テキスト ボックス 657"/>
        <xdr:cNvSpPr txBox="1"/>
      </xdr:nvSpPr>
      <xdr:spPr>
        <a:xfrm>
          <a:off x="1088072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59" name="直線コネクタ 658"/>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167005</xdr:colOff>
      <xdr:row>98</xdr:row>
      <xdr:rowOff>139700</xdr:rowOff>
    </xdr:to>
    <xdr:cxnSp macro="">
      <xdr:nvCxnSpPr>
        <xdr:cNvPr id="660" name="直線コネクタ 659"/>
        <xdr:cNvCxnSpPr/>
      </xdr:nvCxnSpPr>
      <xdr:spPr>
        <a:xfrm>
          <a:off x="10918825" y="165989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1" name="テキスト ボックス 660"/>
        <xdr:cNvSpPr txBox="1"/>
      </xdr:nvSpPr>
      <xdr:spPr>
        <a:xfrm>
          <a:off x="1069340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167005</xdr:colOff>
      <xdr:row>96</xdr:row>
      <xdr:rowOff>25400</xdr:rowOff>
    </xdr:to>
    <xdr:cxnSp macro="">
      <xdr:nvCxnSpPr>
        <xdr:cNvPr id="662" name="直線コネクタ 661"/>
        <xdr:cNvCxnSpPr/>
      </xdr:nvCxnSpPr>
      <xdr:spPr>
        <a:xfrm>
          <a:off x="10918825" y="16141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0860" cy="258445"/>
    <xdr:sp macro="" textlink="">
      <xdr:nvSpPr>
        <xdr:cNvPr id="663" name="テキスト ボックス 662"/>
        <xdr:cNvSpPr txBox="1"/>
      </xdr:nvSpPr>
      <xdr:spPr>
        <a:xfrm>
          <a:off x="10457815" y="1599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167005</xdr:colOff>
      <xdr:row>93</xdr:row>
      <xdr:rowOff>82550</xdr:rowOff>
    </xdr:to>
    <xdr:cxnSp macro="">
      <xdr:nvCxnSpPr>
        <xdr:cNvPr id="664" name="直線コネクタ 663"/>
        <xdr:cNvCxnSpPr/>
      </xdr:nvCxnSpPr>
      <xdr:spPr>
        <a:xfrm>
          <a:off x="10918825" y="156845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0860" cy="258445"/>
    <xdr:sp macro="" textlink="">
      <xdr:nvSpPr>
        <xdr:cNvPr id="665" name="テキスト ボックス 664"/>
        <xdr:cNvSpPr txBox="1"/>
      </xdr:nvSpPr>
      <xdr:spPr>
        <a:xfrm>
          <a:off x="1045781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140335</xdr:rowOff>
    </xdr:from>
    <xdr:to xmlns:xdr="http://schemas.openxmlformats.org/drawingml/2006/spreadsheetDrawing">
      <xdr:col>89</xdr:col>
      <xdr:colOff>167005</xdr:colOff>
      <xdr:row>90</xdr:row>
      <xdr:rowOff>140335</xdr:rowOff>
    </xdr:to>
    <xdr:cxnSp macro="">
      <xdr:nvCxnSpPr>
        <xdr:cNvPr id="666" name="直線コネクタ 665"/>
        <xdr:cNvCxnSpPr/>
      </xdr:nvCxnSpPr>
      <xdr:spPr>
        <a:xfrm>
          <a:off x="10918825" y="152317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167640</xdr:rowOff>
    </xdr:from>
    <xdr:ext cx="530860" cy="259080"/>
    <xdr:sp macro="" textlink="">
      <xdr:nvSpPr>
        <xdr:cNvPr id="667" name="テキスト ボックス 666"/>
        <xdr:cNvSpPr txBox="1"/>
      </xdr:nvSpPr>
      <xdr:spPr>
        <a:xfrm>
          <a:off x="10457815" y="15091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88</xdr:row>
      <xdr:rowOff>25400</xdr:rowOff>
    </xdr:to>
    <xdr:cxnSp macro="">
      <xdr:nvCxnSpPr>
        <xdr:cNvPr id="668" name="直線コネクタ 667"/>
        <xdr:cNvCxnSpPr/>
      </xdr:nvCxnSpPr>
      <xdr:spPr>
        <a:xfrm>
          <a:off x="10918825" y="14781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58445"/>
    <xdr:sp macro="" textlink="">
      <xdr:nvSpPr>
        <xdr:cNvPr id="669" name="テキスト ボックス 668"/>
        <xdr:cNvSpPr txBox="1"/>
      </xdr:nvSpPr>
      <xdr:spPr>
        <a:xfrm>
          <a:off x="10457815" y="146431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70" name="積立金グラフ枠"/>
        <xdr:cNvSpPr/>
      </xdr:nvSpPr>
      <xdr:spPr>
        <a:xfrm>
          <a:off x="10918825" y="14781530"/>
          <a:ext cx="41116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86360</xdr:rowOff>
    </xdr:from>
    <xdr:to xmlns:xdr="http://schemas.openxmlformats.org/drawingml/2006/spreadsheetDrawing">
      <xdr:col>85</xdr:col>
      <xdr:colOff>126365</xdr:colOff>
      <xdr:row>98</xdr:row>
      <xdr:rowOff>120650</xdr:rowOff>
    </xdr:to>
    <xdr:cxnSp macro="">
      <xdr:nvCxnSpPr>
        <xdr:cNvPr id="671" name="直線コネクタ 670"/>
        <xdr:cNvCxnSpPr/>
      </xdr:nvCxnSpPr>
      <xdr:spPr>
        <a:xfrm flipV="1">
          <a:off x="14320520" y="1517777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98</xdr:row>
      <xdr:rowOff>124460</xdr:rowOff>
    </xdr:from>
    <xdr:ext cx="378460" cy="259080"/>
    <xdr:sp macro="" textlink="">
      <xdr:nvSpPr>
        <xdr:cNvPr id="672" name="積立金最小値テキスト"/>
        <xdr:cNvSpPr txBox="1"/>
      </xdr:nvSpPr>
      <xdr:spPr>
        <a:xfrm>
          <a:off x="14362430" y="16583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120650</xdr:rowOff>
    </xdr:from>
    <xdr:to xmlns:xdr="http://schemas.openxmlformats.org/drawingml/2006/spreadsheetDrawing">
      <xdr:col>86</xdr:col>
      <xdr:colOff>25400</xdr:colOff>
      <xdr:row>98</xdr:row>
      <xdr:rowOff>120650</xdr:rowOff>
    </xdr:to>
    <xdr:cxnSp macro="">
      <xdr:nvCxnSpPr>
        <xdr:cNvPr id="673" name="直線コネクタ 672"/>
        <xdr:cNvCxnSpPr/>
      </xdr:nvCxnSpPr>
      <xdr:spPr>
        <a:xfrm>
          <a:off x="14233525" y="165798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89</xdr:row>
      <xdr:rowOff>33020</xdr:rowOff>
    </xdr:from>
    <xdr:ext cx="534670" cy="258445"/>
    <xdr:sp macro="" textlink="">
      <xdr:nvSpPr>
        <xdr:cNvPr id="674" name="積立金最大値テキスト"/>
        <xdr:cNvSpPr txBox="1"/>
      </xdr:nvSpPr>
      <xdr:spPr>
        <a:xfrm>
          <a:off x="14362430" y="14956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86360</xdr:rowOff>
    </xdr:from>
    <xdr:to xmlns:xdr="http://schemas.openxmlformats.org/drawingml/2006/spreadsheetDrawing">
      <xdr:col>86</xdr:col>
      <xdr:colOff>25400</xdr:colOff>
      <xdr:row>90</xdr:row>
      <xdr:rowOff>86360</xdr:rowOff>
    </xdr:to>
    <xdr:cxnSp macro="">
      <xdr:nvCxnSpPr>
        <xdr:cNvPr id="675" name="直線コネクタ 674"/>
        <xdr:cNvCxnSpPr/>
      </xdr:nvCxnSpPr>
      <xdr:spPr>
        <a:xfrm>
          <a:off x="14233525" y="151777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84455</xdr:rowOff>
    </xdr:from>
    <xdr:to xmlns:xdr="http://schemas.openxmlformats.org/drawingml/2006/spreadsheetDrawing">
      <xdr:col>85</xdr:col>
      <xdr:colOff>127000</xdr:colOff>
      <xdr:row>98</xdr:row>
      <xdr:rowOff>98425</xdr:rowOff>
    </xdr:to>
    <xdr:cxnSp macro="">
      <xdr:nvCxnSpPr>
        <xdr:cNvPr id="676" name="直線コネクタ 675"/>
        <xdr:cNvCxnSpPr/>
      </xdr:nvCxnSpPr>
      <xdr:spPr>
        <a:xfrm>
          <a:off x="13578205" y="16372205"/>
          <a:ext cx="74422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95</xdr:row>
      <xdr:rowOff>168910</xdr:rowOff>
    </xdr:from>
    <xdr:ext cx="534670" cy="258445"/>
    <xdr:sp macro="" textlink="">
      <xdr:nvSpPr>
        <xdr:cNvPr id="677" name="積立金平均値テキスト"/>
        <xdr:cNvSpPr txBox="1"/>
      </xdr:nvSpPr>
      <xdr:spPr>
        <a:xfrm>
          <a:off x="14362430" y="161137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146050</xdr:rowOff>
    </xdr:from>
    <xdr:to xmlns:xdr="http://schemas.openxmlformats.org/drawingml/2006/spreadsheetDrawing">
      <xdr:col>85</xdr:col>
      <xdr:colOff>167005</xdr:colOff>
      <xdr:row>97</xdr:row>
      <xdr:rowOff>76200</xdr:rowOff>
    </xdr:to>
    <xdr:sp macro="" textlink="">
      <xdr:nvSpPr>
        <xdr:cNvPr id="678" name="フローチャート: 判断 677"/>
        <xdr:cNvSpPr/>
      </xdr:nvSpPr>
      <xdr:spPr>
        <a:xfrm>
          <a:off x="14271625" y="1626235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84455</xdr:rowOff>
    </xdr:from>
    <xdr:to xmlns:xdr="http://schemas.openxmlformats.org/drawingml/2006/spreadsheetDrawing">
      <xdr:col>81</xdr:col>
      <xdr:colOff>50800</xdr:colOff>
      <xdr:row>98</xdr:row>
      <xdr:rowOff>80645</xdr:rowOff>
    </xdr:to>
    <xdr:cxnSp macro="">
      <xdr:nvCxnSpPr>
        <xdr:cNvPr id="679" name="直線コネクタ 678"/>
        <xdr:cNvCxnSpPr/>
      </xdr:nvCxnSpPr>
      <xdr:spPr>
        <a:xfrm flipV="1">
          <a:off x="12806680" y="16372205"/>
          <a:ext cx="771525"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141605</xdr:rowOff>
    </xdr:from>
    <xdr:to xmlns:xdr="http://schemas.openxmlformats.org/drawingml/2006/spreadsheetDrawing">
      <xdr:col>81</xdr:col>
      <xdr:colOff>101600</xdr:colOff>
      <xdr:row>97</xdr:row>
      <xdr:rowOff>71755</xdr:rowOff>
    </xdr:to>
    <xdr:sp macro="" textlink="">
      <xdr:nvSpPr>
        <xdr:cNvPr id="680" name="フローチャート: 判断 679"/>
        <xdr:cNvSpPr/>
      </xdr:nvSpPr>
      <xdr:spPr>
        <a:xfrm>
          <a:off x="13527405" y="1625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88265</xdr:rowOff>
    </xdr:from>
    <xdr:ext cx="534035" cy="258445"/>
    <xdr:sp macro="" textlink="">
      <xdr:nvSpPr>
        <xdr:cNvPr id="681" name="テキスト ボックス 680"/>
        <xdr:cNvSpPr txBox="1"/>
      </xdr:nvSpPr>
      <xdr:spPr>
        <a:xfrm>
          <a:off x="13357860" y="16033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98</xdr:row>
      <xdr:rowOff>80645</xdr:rowOff>
    </xdr:from>
    <xdr:to xmlns:xdr="http://schemas.openxmlformats.org/drawingml/2006/spreadsheetDrawing">
      <xdr:col>76</xdr:col>
      <xdr:colOff>114300</xdr:colOff>
      <xdr:row>98</xdr:row>
      <xdr:rowOff>106680</xdr:rowOff>
    </xdr:to>
    <xdr:cxnSp macro="">
      <xdr:nvCxnSpPr>
        <xdr:cNvPr id="682" name="直線コネクタ 681"/>
        <xdr:cNvCxnSpPr/>
      </xdr:nvCxnSpPr>
      <xdr:spPr>
        <a:xfrm flipV="1">
          <a:off x="12024360" y="16539845"/>
          <a:ext cx="78232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86995</xdr:rowOff>
    </xdr:from>
    <xdr:to xmlns:xdr="http://schemas.openxmlformats.org/drawingml/2006/spreadsheetDrawing">
      <xdr:col>76</xdr:col>
      <xdr:colOff>165100</xdr:colOff>
      <xdr:row>98</xdr:row>
      <xdr:rowOff>17780</xdr:rowOff>
    </xdr:to>
    <xdr:sp macro="" textlink="">
      <xdr:nvSpPr>
        <xdr:cNvPr id="683" name="フローチャート: 判断 682"/>
        <xdr:cNvSpPr/>
      </xdr:nvSpPr>
      <xdr:spPr>
        <a:xfrm>
          <a:off x="12755880" y="16374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96</xdr:row>
      <xdr:rowOff>33655</xdr:rowOff>
    </xdr:from>
    <xdr:ext cx="469900" cy="258445"/>
    <xdr:sp macro="" textlink="">
      <xdr:nvSpPr>
        <xdr:cNvPr id="684" name="テキスト ボックス 683"/>
        <xdr:cNvSpPr txBox="1"/>
      </xdr:nvSpPr>
      <xdr:spPr>
        <a:xfrm>
          <a:off x="12595225" y="16149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47625</xdr:rowOff>
    </xdr:from>
    <xdr:to xmlns:xdr="http://schemas.openxmlformats.org/drawingml/2006/spreadsheetDrawing">
      <xdr:col>71</xdr:col>
      <xdr:colOff>167005</xdr:colOff>
      <xdr:row>98</xdr:row>
      <xdr:rowOff>106680</xdr:rowOff>
    </xdr:to>
    <xdr:cxnSp macro="">
      <xdr:nvCxnSpPr>
        <xdr:cNvPr id="685" name="直線コネクタ 684"/>
        <xdr:cNvCxnSpPr/>
      </xdr:nvCxnSpPr>
      <xdr:spPr>
        <a:xfrm>
          <a:off x="11240135" y="16506825"/>
          <a:ext cx="7842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121920</xdr:rowOff>
    </xdr:from>
    <xdr:to xmlns:xdr="http://schemas.openxmlformats.org/drawingml/2006/spreadsheetDrawing">
      <xdr:col>72</xdr:col>
      <xdr:colOff>38100</xdr:colOff>
      <xdr:row>98</xdr:row>
      <xdr:rowOff>52070</xdr:rowOff>
    </xdr:to>
    <xdr:sp macro="" textlink="">
      <xdr:nvSpPr>
        <xdr:cNvPr id="686" name="フローチャート: 判断 685"/>
        <xdr:cNvSpPr/>
      </xdr:nvSpPr>
      <xdr:spPr>
        <a:xfrm>
          <a:off x="11984355" y="1640967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68580</xdr:rowOff>
    </xdr:from>
    <xdr:ext cx="469900" cy="259080"/>
    <xdr:sp macro="" textlink="">
      <xdr:nvSpPr>
        <xdr:cNvPr id="687" name="テキスト ボックス 686"/>
        <xdr:cNvSpPr txBox="1"/>
      </xdr:nvSpPr>
      <xdr:spPr>
        <a:xfrm>
          <a:off x="11823700" y="1618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125095</xdr:rowOff>
    </xdr:from>
    <xdr:to xmlns:xdr="http://schemas.openxmlformats.org/drawingml/2006/spreadsheetDrawing">
      <xdr:col>67</xdr:col>
      <xdr:colOff>101600</xdr:colOff>
      <xdr:row>98</xdr:row>
      <xdr:rowOff>55245</xdr:rowOff>
    </xdr:to>
    <xdr:sp macro="" textlink="">
      <xdr:nvSpPr>
        <xdr:cNvPr id="688" name="フローチャート: 判断 687"/>
        <xdr:cNvSpPr/>
      </xdr:nvSpPr>
      <xdr:spPr>
        <a:xfrm>
          <a:off x="11189335"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96</xdr:row>
      <xdr:rowOff>71755</xdr:rowOff>
    </xdr:from>
    <xdr:ext cx="469900" cy="259080"/>
    <xdr:sp macro="" textlink="">
      <xdr:nvSpPr>
        <xdr:cNvPr id="689" name="テキスト ボックス 688"/>
        <xdr:cNvSpPr txBox="1"/>
      </xdr:nvSpPr>
      <xdr:spPr>
        <a:xfrm>
          <a:off x="11028680" y="16188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1" name="テキスト ボックス 690"/>
        <xdr:cNvSpPr txBox="1"/>
      </xdr:nvSpPr>
      <xdr:spPr>
        <a:xfrm>
          <a:off x="13411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92" name="テキスト ボックス 691"/>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693" name="テキスト ボックス 692"/>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4" name="テキスト ボックス 693"/>
        <xdr:cNvSpPr txBox="1"/>
      </xdr:nvSpPr>
      <xdr:spPr>
        <a:xfrm>
          <a:off x="110731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47625</xdr:rowOff>
    </xdr:from>
    <xdr:to xmlns:xdr="http://schemas.openxmlformats.org/drawingml/2006/spreadsheetDrawing">
      <xdr:col>85</xdr:col>
      <xdr:colOff>167005</xdr:colOff>
      <xdr:row>98</xdr:row>
      <xdr:rowOff>149225</xdr:rowOff>
    </xdr:to>
    <xdr:sp macro="" textlink="">
      <xdr:nvSpPr>
        <xdr:cNvPr id="695" name="楕円 694"/>
        <xdr:cNvSpPr/>
      </xdr:nvSpPr>
      <xdr:spPr>
        <a:xfrm>
          <a:off x="14271625" y="1650682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97</xdr:row>
      <xdr:rowOff>133985</xdr:rowOff>
    </xdr:from>
    <xdr:ext cx="469900" cy="258445"/>
    <xdr:sp macro="" textlink="">
      <xdr:nvSpPr>
        <xdr:cNvPr id="696" name="積立金該当値テキスト"/>
        <xdr:cNvSpPr txBox="1"/>
      </xdr:nvSpPr>
      <xdr:spPr>
        <a:xfrm>
          <a:off x="14362430" y="16421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33655</xdr:rowOff>
    </xdr:from>
    <xdr:to xmlns:xdr="http://schemas.openxmlformats.org/drawingml/2006/spreadsheetDrawing">
      <xdr:col>81</xdr:col>
      <xdr:colOff>101600</xdr:colOff>
      <xdr:row>97</xdr:row>
      <xdr:rowOff>135255</xdr:rowOff>
    </xdr:to>
    <xdr:sp macro="" textlink="">
      <xdr:nvSpPr>
        <xdr:cNvPr id="697" name="楕円 696"/>
        <xdr:cNvSpPr/>
      </xdr:nvSpPr>
      <xdr:spPr>
        <a:xfrm>
          <a:off x="13527405"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97</xdr:row>
      <xdr:rowOff>126365</xdr:rowOff>
    </xdr:from>
    <xdr:ext cx="469900" cy="259080"/>
    <xdr:sp macro="" textlink="">
      <xdr:nvSpPr>
        <xdr:cNvPr id="698" name="テキスト ボックス 697"/>
        <xdr:cNvSpPr txBox="1"/>
      </xdr:nvSpPr>
      <xdr:spPr>
        <a:xfrm>
          <a:off x="13366750" y="16414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29845</xdr:rowOff>
    </xdr:from>
    <xdr:to xmlns:xdr="http://schemas.openxmlformats.org/drawingml/2006/spreadsheetDrawing">
      <xdr:col>76</xdr:col>
      <xdr:colOff>165100</xdr:colOff>
      <xdr:row>98</xdr:row>
      <xdr:rowOff>132080</xdr:rowOff>
    </xdr:to>
    <xdr:sp macro="" textlink="">
      <xdr:nvSpPr>
        <xdr:cNvPr id="699" name="楕円 698"/>
        <xdr:cNvSpPr/>
      </xdr:nvSpPr>
      <xdr:spPr>
        <a:xfrm>
          <a:off x="1275588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122555</xdr:rowOff>
    </xdr:from>
    <xdr:ext cx="469900" cy="258445"/>
    <xdr:sp macro="" textlink="">
      <xdr:nvSpPr>
        <xdr:cNvPr id="700" name="テキスト ボックス 699"/>
        <xdr:cNvSpPr txBox="1"/>
      </xdr:nvSpPr>
      <xdr:spPr>
        <a:xfrm>
          <a:off x="12595225" y="16581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55880</xdr:rowOff>
    </xdr:from>
    <xdr:to xmlns:xdr="http://schemas.openxmlformats.org/drawingml/2006/spreadsheetDrawing">
      <xdr:col>72</xdr:col>
      <xdr:colOff>38100</xdr:colOff>
      <xdr:row>98</xdr:row>
      <xdr:rowOff>157480</xdr:rowOff>
    </xdr:to>
    <xdr:sp macro="" textlink="">
      <xdr:nvSpPr>
        <xdr:cNvPr id="701" name="楕円 700"/>
        <xdr:cNvSpPr/>
      </xdr:nvSpPr>
      <xdr:spPr>
        <a:xfrm>
          <a:off x="11984355" y="165150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148590</xdr:rowOff>
    </xdr:from>
    <xdr:ext cx="469900" cy="259080"/>
    <xdr:sp macro="" textlink="">
      <xdr:nvSpPr>
        <xdr:cNvPr id="702" name="テキスト ボックス 701"/>
        <xdr:cNvSpPr txBox="1"/>
      </xdr:nvSpPr>
      <xdr:spPr>
        <a:xfrm>
          <a:off x="11823700" y="16607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168275</xdr:rowOff>
    </xdr:from>
    <xdr:to xmlns:xdr="http://schemas.openxmlformats.org/drawingml/2006/spreadsheetDrawing">
      <xdr:col>67</xdr:col>
      <xdr:colOff>101600</xdr:colOff>
      <xdr:row>98</xdr:row>
      <xdr:rowOff>98425</xdr:rowOff>
    </xdr:to>
    <xdr:sp macro="" textlink="">
      <xdr:nvSpPr>
        <xdr:cNvPr id="703" name="楕円 702"/>
        <xdr:cNvSpPr/>
      </xdr:nvSpPr>
      <xdr:spPr>
        <a:xfrm>
          <a:off x="11189335"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89535</xdr:rowOff>
    </xdr:from>
    <xdr:ext cx="469900" cy="258445"/>
    <xdr:sp macro="" textlink="">
      <xdr:nvSpPr>
        <xdr:cNvPr id="704" name="テキスト ボックス 703"/>
        <xdr:cNvSpPr txBox="1"/>
      </xdr:nvSpPr>
      <xdr:spPr>
        <a:xfrm>
          <a:off x="11028680" y="16548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603248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06" name="正方形/長方形 705"/>
        <xdr:cNvSpPr/>
      </xdr:nvSpPr>
      <xdr:spPr>
        <a:xfrm>
          <a:off x="161594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61594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08" name="正方形/長方形 707"/>
        <xdr:cNvSpPr/>
      </xdr:nvSpPr>
      <xdr:spPr>
        <a:xfrm>
          <a:off x="1703451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703451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0" name="正方形/長方形 709"/>
        <xdr:cNvSpPr/>
      </xdr:nvSpPr>
      <xdr:spPr>
        <a:xfrm>
          <a:off x="1803654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1803654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603248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13" name="テキスト ボックス 712"/>
        <xdr:cNvSpPr txBox="1"/>
      </xdr:nvSpPr>
      <xdr:spPr>
        <a:xfrm>
          <a:off x="1601787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603248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5" name="直線コネクタ 714"/>
        <xdr:cNvCxnSpPr/>
      </xdr:nvCxnSpPr>
      <xdr:spPr>
        <a:xfrm>
          <a:off x="16032480" y="65862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8445"/>
    <xdr:sp macro="" textlink="">
      <xdr:nvSpPr>
        <xdr:cNvPr id="716" name="テキスト ボックス 715"/>
        <xdr:cNvSpPr txBox="1"/>
      </xdr:nvSpPr>
      <xdr:spPr>
        <a:xfrm>
          <a:off x="1583055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7" name="直線コネクタ 716"/>
        <xdr:cNvCxnSpPr/>
      </xdr:nvCxnSpPr>
      <xdr:spPr>
        <a:xfrm>
          <a:off x="16032480" y="6212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7360" cy="258445"/>
    <xdr:sp macro="" textlink="">
      <xdr:nvSpPr>
        <xdr:cNvPr id="718" name="テキスト ボックス 717"/>
        <xdr:cNvSpPr txBox="1"/>
      </xdr:nvSpPr>
      <xdr:spPr>
        <a:xfrm>
          <a:off x="15635605"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19" name="直線コネクタ 718"/>
        <xdr:cNvCxnSpPr/>
      </xdr:nvCxnSpPr>
      <xdr:spPr>
        <a:xfrm>
          <a:off x="16032480" y="5843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167640</xdr:rowOff>
    </xdr:from>
    <xdr:ext cx="467360" cy="259080"/>
    <xdr:sp macro="" textlink="">
      <xdr:nvSpPr>
        <xdr:cNvPr id="720" name="テキスト ボックス 719"/>
        <xdr:cNvSpPr txBox="1"/>
      </xdr:nvSpPr>
      <xdr:spPr>
        <a:xfrm>
          <a:off x="15635605"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1" name="直線コネクタ 720"/>
        <xdr:cNvCxnSpPr/>
      </xdr:nvCxnSpPr>
      <xdr:spPr>
        <a:xfrm>
          <a:off x="16032480" y="5469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7360" cy="259080"/>
    <xdr:sp macro="" textlink="">
      <xdr:nvSpPr>
        <xdr:cNvPr id="722" name="テキスト ボックス 721"/>
        <xdr:cNvSpPr txBox="1"/>
      </xdr:nvSpPr>
      <xdr:spPr>
        <a:xfrm>
          <a:off x="15635605"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3" name="直線コネクタ 722"/>
        <xdr:cNvCxnSpPr/>
      </xdr:nvCxnSpPr>
      <xdr:spPr>
        <a:xfrm>
          <a:off x="16032480" y="5096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7360" cy="258445"/>
    <xdr:sp macro="" textlink="">
      <xdr:nvSpPr>
        <xdr:cNvPr id="724" name="テキスト ボックス 723"/>
        <xdr:cNvSpPr txBox="1"/>
      </xdr:nvSpPr>
      <xdr:spPr>
        <a:xfrm>
          <a:off x="15635605"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603248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26" name="テキスト ボックス 725"/>
        <xdr:cNvSpPr txBox="1"/>
      </xdr:nvSpPr>
      <xdr:spPr>
        <a:xfrm>
          <a:off x="15571470"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603248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120650</xdr:rowOff>
    </xdr:from>
    <xdr:to xmlns:xdr="http://schemas.openxmlformats.org/drawingml/2006/spreadsheetDrawing">
      <xdr:col>116</xdr:col>
      <xdr:colOff>62865</xdr:colOff>
      <xdr:row>39</xdr:row>
      <xdr:rowOff>44450</xdr:rowOff>
    </xdr:to>
    <xdr:cxnSp macro="">
      <xdr:nvCxnSpPr>
        <xdr:cNvPr id="728" name="直線コネクタ 727"/>
        <xdr:cNvCxnSpPr/>
      </xdr:nvCxnSpPr>
      <xdr:spPr>
        <a:xfrm flipV="1">
          <a:off x="19434175" y="515366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8920" cy="258445"/>
    <xdr:sp macro="" textlink="">
      <xdr:nvSpPr>
        <xdr:cNvPr id="729" name="投資及び出資金最小値テキスト"/>
        <xdr:cNvSpPr txBox="1"/>
      </xdr:nvSpPr>
      <xdr:spPr>
        <a:xfrm>
          <a:off x="19486880" y="65900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0" name="直線コネクタ 729"/>
        <xdr:cNvCxnSpPr/>
      </xdr:nvCxnSpPr>
      <xdr:spPr>
        <a:xfrm>
          <a:off x="19370675" y="65862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67945</xdr:rowOff>
    </xdr:from>
    <xdr:ext cx="469265" cy="258445"/>
    <xdr:sp macro="" textlink="">
      <xdr:nvSpPr>
        <xdr:cNvPr id="731" name="投資及び出資金最大値テキスト"/>
        <xdr:cNvSpPr txBox="1"/>
      </xdr:nvSpPr>
      <xdr:spPr>
        <a:xfrm>
          <a:off x="19486880" y="4933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120650</xdr:rowOff>
    </xdr:from>
    <xdr:to xmlns:xdr="http://schemas.openxmlformats.org/drawingml/2006/spreadsheetDrawing">
      <xdr:col>116</xdr:col>
      <xdr:colOff>152400</xdr:colOff>
      <xdr:row>30</xdr:row>
      <xdr:rowOff>120650</xdr:rowOff>
    </xdr:to>
    <xdr:cxnSp macro="">
      <xdr:nvCxnSpPr>
        <xdr:cNvPr id="732" name="直線コネクタ 731"/>
        <xdr:cNvCxnSpPr/>
      </xdr:nvCxnSpPr>
      <xdr:spPr>
        <a:xfrm>
          <a:off x="19370675" y="51536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38</xdr:row>
      <xdr:rowOff>31750</xdr:rowOff>
    </xdr:from>
    <xdr:to xmlns:xdr="http://schemas.openxmlformats.org/drawingml/2006/spreadsheetDrawing">
      <xdr:col>116</xdr:col>
      <xdr:colOff>63500</xdr:colOff>
      <xdr:row>38</xdr:row>
      <xdr:rowOff>114300</xdr:rowOff>
    </xdr:to>
    <xdr:cxnSp macro="">
      <xdr:nvCxnSpPr>
        <xdr:cNvPr id="733" name="直線コネクタ 732"/>
        <xdr:cNvCxnSpPr/>
      </xdr:nvCxnSpPr>
      <xdr:spPr>
        <a:xfrm flipV="1">
          <a:off x="18704560" y="6405880"/>
          <a:ext cx="7315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162560</xdr:rowOff>
    </xdr:from>
    <xdr:ext cx="469265" cy="258445"/>
    <xdr:sp macro="" textlink="">
      <xdr:nvSpPr>
        <xdr:cNvPr id="734" name="投資及び出資金平均値テキスト"/>
        <xdr:cNvSpPr txBox="1"/>
      </xdr:nvSpPr>
      <xdr:spPr>
        <a:xfrm>
          <a:off x="19486880" y="603377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140335</xdr:rowOff>
    </xdr:from>
    <xdr:to xmlns:xdr="http://schemas.openxmlformats.org/drawingml/2006/spreadsheetDrawing">
      <xdr:col>116</xdr:col>
      <xdr:colOff>114300</xdr:colOff>
      <xdr:row>37</xdr:row>
      <xdr:rowOff>69850</xdr:rowOff>
    </xdr:to>
    <xdr:sp macro="" textlink="">
      <xdr:nvSpPr>
        <xdr:cNvPr id="735" name="フローチャート: 判断 734"/>
        <xdr:cNvSpPr/>
      </xdr:nvSpPr>
      <xdr:spPr>
        <a:xfrm>
          <a:off x="19385280" y="61791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23495</xdr:rowOff>
    </xdr:from>
    <xdr:to xmlns:xdr="http://schemas.openxmlformats.org/drawingml/2006/spreadsheetDrawing">
      <xdr:col>111</xdr:col>
      <xdr:colOff>167005</xdr:colOff>
      <xdr:row>38</xdr:row>
      <xdr:rowOff>114300</xdr:rowOff>
    </xdr:to>
    <xdr:cxnSp macro="">
      <xdr:nvCxnSpPr>
        <xdr:cNvPr id="736" name="直線コネクタ 735"/>
        <xdr:cNvCxnSpPr/>
      </xdr:nvCxnSpPr>
      <xdr:spPr>
        <a:xfrm>
          <a:off x="17920335" y="6397625"/>
          <a:ext cx="7842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141605</xdr:rowOff>
    </xdr:from>
    <xdr:to xmlns:xdr="http://schemas.openxmlformats.org/drawingml/2006/spreadsheetDrawing">
      <xdr:col>112</xdr:col>
      <xdr:colOff>38100</xdr:colOff>
      <xdr:row>37</xdr:row>
      <xdr:rowOff>71755</xdr:rowOff>
    </xdr:to>
    <xdr:sp macro="" textlink="">
      <xdr:nvSpPr>
        <xdr:cNvPr id="737" name="フローチャート: 判断 736"/>
        <xdr:cNvSpPr/>
      </xdr:nvSpPr>
      <xdr:spPr>
        <a:xfrm>
          <a:off x="18664555" y="618045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88265</xdr:rowOff>
    </xdr:from>
    <xdr:ext cx="469900" cy="258445"/>
    <xdr:sp macro="" textlink="">
      <xdr:nvSpPr>
        <xdr:cNvPr id="738" name="テキスト ボックス 737"/>
        <xdr:cNvSpPr txBox="1"/>
      </xdr:nvSpPr>
      <xdr:spPr>
        <a:xfrm>
          <a:off x="18503900" y="5959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23495</xdr:rowOff>
    </xdr:from>
    <xdr:to xmlns:xdr="http://schemas.openxmlformats.org/drawingml/2006/spreadsheetDrawing">
      <xdr:col>107</xdr:col>
      <xdr:colOff>50800</xdr:colOff>
      <xdr:row>38</xdr:row>
      <xdr:rowOff>71755</xdr:rowOff>
    </xdr:to>
    <xdr:cxnSp macro="">
      <xdr:nvCxnSpPr>
        <xdr:cNvPr id="739" name="直線コネクタ 738"/>
        <xdr:cNvCxnSpPr/>
      </xdr:nvCxnSpPr>
      <xdr:spPr>
        <a:xfrm flipV="1">
          <a:off x="17148810" y="6397625"/>
          <a:ext cx="7715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142240</xdr:rowOff>
    </xdr:from>
    <xdr:to xmlns:xdr="http://schemas.openxmlformats.org/drawingml/2006/spreadsheetDrawing">
      <xdr:col>107</xdr:col>
      <xdr:colOff>101600</xdr:colOff>
      <xdr:row>37</xdr:row>
      <xdr:rowOff>72390</xdr:rowOff>
    </xdr:to>
    <xdr:sp macro="" textlink="">
      <xdr:nvSpPr>
        <xdr:cNvPr id="740" name="フローチャート: 判断 739"/>
        <xdr:cNvSpPr/>
      </xdr:nvSpPr>
      <xdr:spPr>
        <a:xfrm>
          <a:off x="17869535" y="6181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88900</xdr:rowOff>
    </xdr:from>
    <xdr:ext cx="469900" cy="258445"/>
    <xdr:sp macro="" textlink="">
      <xdr:nvSpPr>
        <xdr:cNvPr id="741" name="テキスト ボックス 740"/>
        <xdr:cNvSpPr txBox="1"/>
      </xdr:nvSpPr>
      <xdr:spPr>
        <a:xfrm>
          <a:off x="17708880" y="5960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34</xdr:row>
      <xdr:rowOff>161290</xdr:rowOff>
    </xdr:from>
    <xdr:to xmlns:xdr="http://schemas.openxmlformats.org/drawingml/2006/spreadsheetDrawing">
      <xdr:col>102</xdr:col>
      <xdr:colOff>114300</xdr:colOff>
      <xdr:row>38</xdr:row>
      <xdr:rowOff>71755</xdr:rowOff>
    </xdr:to>
    <xdr:cxnSp macro="">
      <xdr:nvCxnSpPr>
        <xdr:cNvPr id="742" name="直線コネクタ 741"/>
        <xdr:cNvCxnSpPr/>
      </xdr:nvCxnSpPr>
      <xdr:spPr>
        <a:xfrm>
          <a:off x="16366490" y="5864860"/>
          <a:ext cx="782320" cy="581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117475</xdr:rowOff>
    </xdr:from>
    <xdr:to xmlns:xdr="http://schemas.openxmlformats.org/drawingml/2006/spreadsheetDrawing">
      <xdr:col>102</xdr:col>
      <xdr:colOff>165100</xdr:colOff>
      <xdr:row>37</xdr:row>
      <xdr:rowOff>47625</xdr:rowOff>
    </xdr:to>
    <xdr:sp macro="" textlink="">
      <xdr:nvSpPr>
        <xdr:cNvPr id="743" name="フローチャート: 判断 742"/>
        <xdr:cNvSpPr/>
      </xdr:nvSpPr>
      <xdr:spPr>
        <a:xfrm>
          <a:off x="17098010" y="6156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64135</xdr:rowOff>
    </xdr:from>
    <xdr:ext cx="469900" cy="259080"/>
    <xdr:sp macro="" textlink="">
      <xdr:nvSpPr>
        <xdr:cNvPr id="744" name="テキスト ボックス 743"/>
        <xdr:cNvSpPr txBox="1"/>
      </xdr:nvSpPr>
      <xdr:spPr>
        <a:xfrm>
          <a:off x="16937355" y="593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111760</xdr:rowOff>
    </xdr:from>
    <xdr:to xmlns:xdr="http://schemas.openxmlformats.org/drawingml/2006/spreadsheetDrawing">
      <xdr:col>98</xdr:col>
      <xdr:colOff>38100</xdr:colOff>
      <xdr:row>37</xdr:row>
      <xdr:rowOff>41910</xdr:rowOff>
    </xdr:to>
    <xdr:sp macro="" textlink="">
      <xdr:nvSpPr>
        <xdr:cNvPr id="745" name="フローチャート: 判断 744"/>
        <xdr:cNvSpPr/>
      </xdr:nvSpPr>
      <xdr:spPr>
        <a:xfrm>
          <a:off x="16326485" y="615061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33020</xdr:rowOff>
    </xdr:from>
    <xdr:ext cx="469900" cy="258445"/>
    <xdr:sp macro="" textlink="">
      <xdr:nvSpPr>
        <xdr:cNvPr id="746" name="テキスト ボックス 745"/>
        <xdr:cNvSpPr txBox="1"/>
      </xdr:nvSpPr>
      <xdr:spPr>
        <a:xfrm>
          <a:off x="16165830" y="6239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1926907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80010</xdr:rowOff>
    </xdr:from>
    <xdr:ext cx="762000" cy="259080"/>
    <xdr:sp macro="" textlink="">
      <xdr:nvSpPr>
        <xdr:cNvPr id="748" name="テキスト ボックス 747"/>
        <xdr:cNvSpPr txBox="1"/>
      </xdr:nvSpPr>
      <xdr:spPr>
        <a:xfrm>
          <a:off x="185375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49" name="テキスト ボックス 748"/>
        <xdr:cNvSpPr txBox="1"/>
      </xdr:nvSpPr>
      <xdr:spPr>
        <a:xfrm>
          <a:off x="177533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50" name="テキスト ボックス 749"/>
        <xdr:cNvSpPr txBox="1"/>
      </xdr:nvSpPr>
      <xdr:spPr>
        <a:xfrm>
          <a:off x="1698180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80010</xdr:rowOff>
    </xdr:from>
    <xdr:ext cx="762000" cy="259080"/>
    <xdr:sp macro="" textlink="">
      <xdr:nvSpPr>
        <xdr:cNvPr id="751" name="テキスト ボックス 750"/>
        <xdr:cNvSpPr txBox="1"/>
      </xdr:nvSpPr>
      <xdr:spPr>
        <a:xfrm>
          <a:off x="1619948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152400</xdr:rowOff>
    </xdr:from>
    <xdr:to xmlns:xdr="http://schemas.openxmlformats.org/drawingml/2006/spreadsheetDrawing">
      <xdr:col>116</xdr:col>
      <xdr:colOff>114300</xdr:colOff>
      <xdr:row>38</xdr:row>
      <xdr:rowOff>82550</xdr:rowOff>
    </xdr:to>
    <xdr:sp macro="" textlink="">
      <xdr:nvSpPr>
        <xdr:cNvPr id="752" name="楕円 751"/>
        <xdr:cNvSpPr/>
      </xdr:nvSpPr>
      <xdr:spPr>
        <a:xfrm>
          <a:off x="19385280" y="6358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130810</xdr:rowOff>
    </xdr:from>
    <xdr:ext cx="377825" cy="259080"/>
    <xdr:sp macro="" textlink="">
      <xdr:nvSpPr>
        <xdr:cNvPr id="753" name="投資及び出資金該当値テキスト"/>
        <xdr:cNvSpPr txBox="1"/>
      </xdr:nvSpPr>
      <xdr:spPr>
        <a:xfrm>
          <a:off x="19486880" y="63373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63500</xdr:rowOff>
    </xdr:from>
    <xdr:to xmlns:xdr="http://schemas.openxmlformats.org/drawingml/2006/spreadsheetDrawing">
      <xdr:col>112</xdr:col>
      <xdr:colOff>38100</xdr:colOff>
      <xdr:row>38</xdr:row>
      <xdr:rowOff>165100</xdr:rowOff>
    </xdr:to>
    <xdr:sp macro="" textlink="">
      <xdr:nvSpPr>
        <xdr:cNvPr id="754" name="楕円 753"/>
        <xdr:cNvSpPr/>
      </xdr:nvSpPr>
      <xdr:spPr>
        <a:xfrm>
          <a:off x="18664555" y="64376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167005</xdr:colOff>
      <xdr:row>38</xdr:row>
      <xdr:rowOff>156210</xdr:rowOff>
    </xdr:from>
    <xdr:ext cx="378460" cy="259080"/>
    <xdr:sp macro="" textlink="">
      <xdr:nvSpPr>
        <xdr:cNvPr id="755" name="テキスト ボックス 754"/>
        <xdr:cNvSpPr txBox="1"/>
      </xdr:nvSpPr>
      <xdr:spPr>
        <a:xfrm>
          <a:off x="18537555" y="6530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144145</xdr:rowOff>
    </xdr:from>
    <xdr:to xmlns:xdr="http://schemas.openxmlformats.org/drawingml/2006/spreadsheetDrawing">
      <xdr:col>107</xdr:col>
      <xdr:colOff>101600</xdr:colOff>
      <xdr:row>38</xdr:row>
      <xdr:rowOff>74295</xdr:rowOff>
    </xdr:to>
    <xdr:sp macro="" textlink="">
      <xdr:nvSpPr>
        <xdr:cNvPr id="756" name="楕円 755"/>
        <xdr:cNvSpPr/>
      </xdr:nvSpPr>
      <xdr:spPr>
        <a:xfrm>
          <a:off x="17869535" y="6350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64770</xdr:rowOff>
    </xdr:from>
    <xdr:ext cx="469900" cy="259080"/>
    <xdr:sp macro="" textlink="">
      <xdr:nvSpPr>
        <xdr:cNvPr id="757" name="テキスト ボックス 756"/>
        <xdr:cNvSpPr txBox="1"/>
      </xdr:nvSpPr>
      <xdr:spPr>
        <a:xfrm>
          <a:off x="17708880" y="643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20955</xdr:rowOff>
    </xdr:from>
    <xdr:to xmlns:xdr="http://schemas.openxmlformats.org/drawingml/2006/spreadsheetDrawing">
      <xdr:col>102</xdr:col>
      <xdr:colOff>165100</xdr:colOff>
      <xdr:row>38</xdr:row>
      <xdr:rowOff>122555</xdr:rowOff>
    </xdr:to>
    <xdr:sp macro="" textlink="">
      <xdr:nvSpPr>
        <xdr:cNvPr id="758" name="楕円 757"/>
        <xdr:cNvSpPr/>
      </xdr:nvSpPr>
      <xdr:spPr>
        <a:xfrm>
          <a:off x="17098010" y="63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114300</xdr:rowOff>
    </xdr:from>
    <xdr:ext cx="378460" cy="259080"/>
    <xdr:sp macro="" textlink="">
      <xdr:nvSpPr>
        <xdr:cNvPr id="759" name="テキスト ボックス 758"/>
        <xdr:cNvSpPr txBox="1"/>
      </xdr:nvSpPr>
      <xdr:spPr>
        <a:xfrm>
          <a:off x="16983075" y="6488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34</xdr:row>
      <xdr:rowOff>110490</xdr:rowOff>
    </xdr:from>
    <xdr:to xmlns:xdr="http://schemas.openxmlformats.org/drawingml/2006/spreadsheetDrawing">
      <xdr:col>98</xdr:col>
      <xdr:colOff>38100</xdr:colOff>
      <xdr:row>35</xdr:row>
      <xdr:rowOff>40640</xdr:rowOff>
    </xdr:to>
    <xdr:sp macro="" textlink="">
      <xdr:nvSpPr>
        <xdr:cNvPr id="760" name="楕円 759"/>
        <xdr:cNvSpPr/>
      </xdr:nvSpPr>
      <xdr:spPr>
        <a:xfrm>
          <a:off x="16326485" y="58140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33</xdr:row>
      <xdr:rowOff>57150</xdr:rowOff>
    </xdr:from>
    <xdr:ext cx="469900" cy="259080"/>
    <xdr:sp macro="" textlink="">
      <xdr:nvSpPr>
        <xdr:cNvPr id="761" name="テキスト ボックス 760"/>
        <xdr:cNvSpPr txBox="1"/>
      </xdr:nvSpPr>
      <xdr:spPr>
        <a:xfrm>
          <a:off x="16165830" y="5593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603248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3" name="正方形/長方形 762"/>
        <xdr:cNvSpPr/>
      </xdr:nvSpPr>
      <xdr:spPr>
        <a:xfrm>
          <a:off x="161594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61594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65" name="正方形/長方形 764"/>
        <xdr:cNvSpPr/>
      </xdr:nvSpPr>
      <xdr:spPr>
        <a:xfrm>
          <a:off x="1703451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703451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67" name="正方形/長方形 766"/>
        <xdr:cNvSpPr/>
      </xdr:nvSpPr>
      <xdr:spPr>
        <a:xfrm>
          <a:off x="1803654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1803654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603248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70" name="テキスト ボックス 769"/>
        <xdr:cNvSpPr txBox="1"/>
      </xdr:nvSpPr>
      <xdr:spPr>
        <a:xfrm>
          <a:off x="1601787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603248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2" name="直線コネクタ 771"/>
        <xdr:cNvCxnSpPr/>
      </xdr:nvCxnSpPr>
      <xdr:spPr>
        <a:xfrm>
          <a:off x="16032480" y="99390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8445"/>
    <xdr:sp macro="" textlink="">
      <xdr:nvSpPr>
        <xdr:cNvPr id="773" name="テキスト ボックス 772"/>
        <xdr:cNvSpPr txBox="1"/>
      </xdr:nvSpPr>
      <xdr:spPr>
        <a:xfrm>
          <a:off x="1583055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4" name="直線コネクタ 773"/>
        <xdr:cNvCxnSpPr/>
      </xdr:nvCxnSpPr>
      <xdr:spPr>
        <a:xfrm>
          <a:off x="16032480" y="9565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8445"/>
    <xdr:sp macro="" textlink="">
      <xdr:nvSpPr>
        <xdr:cNvPr id="775" name="テキスト ボックス 774"/>
        <xdr:cNvSpPr txBox="1"/>
      </xdr:nvSpPr>
      <xdr:spPr>
        <a:xfrm>
          <a:off x="15571470"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76" name="直線コネクタ 775"/>
        <xdr:cNvCxnSpPr/>
      </xdr:nvCxnSpPr>
      <xdr:spPr>
        <a:xfrm>
          <a:off x="1603248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0860" cy="259080"/>
    <xdr:sp macro="" textlink="">
      <xdr:nvSpPr>
        <xdr:cNvPr id="777" name="テキスト ボックス 776"/>
        <xdr:cNvSpPr txBox="1"/>
      </xdr:nvSpPr>
      <xdr:spPr>
        <a:xfrm>
          <a:off x="15571470" y="905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8" name="直線コネクタ 777"/>
        <xdr:cNvCxnSpPr/>
      </xdr:nvCxnSpPr>
      <xdr:spPr>
        <a:xfrm>
          <a:off x="16032480" y="88226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9080"/>
    <xdr:sp macro="" textlink="">
      <xdr:nvSpPr>
        <xdr:cNvPr id="779" name="テキスト ボックス 778"/>
        <xdr:cNvSpPr txBox="1"/>
      </xdr:nvSpPr>
      <xdr:spPr>
        <a:xfrm>
          <a:off x="15571470" y="868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0" name="直線コネクタ 779"/>
        <xdr:cNvCxnSpPr/>
      </xdr:nvCxnSpPr>
      <xdr:spPr>
        <a:xfrm>
          <a:off x="16032480" y="84493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8445"/>
    <xdr:sp macro="" textlink="">
      <xdr:nvSpPr>
        <xdr:cNvPr id="781" name="テキスト ボックス 780"/>
        <xdr:cNvSpPr txBox="1"/>
      </xdr:nvSpPr>
      <xdr:spPr>
        <a:xfrm>
          <a:off x="15571470" y="83108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603248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83" name="テキスト ボックス 782"/>
        <xdr:cNvSpPr txBox="1"/>
      </xdr:nvSpPr>
      <xdr:spPr>
        <a:xfrm>
          <a:off x="1553083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603248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120650</xdr:rowOff>
    </xdr:from>
    <xdr:to xmlns:xdr="http://schemas.openxmlformats.org/drawingml/2006/spreadsheetDrawing">
      <xdr:col>116</xdr:col>
      <xdr:colOff>62865</xdr:colOff>
      <xdr:row>59</xdr:row>
      <xdr:rowOff>43815</xdr:rowOff>
    </xdr:to>
    <xdr:cxnSp macro="">
      <xdr:nvCxnSpPr>
        <xdr:cNvPr id="785" name="直線コネクタ 784"/>
        <xdr:cNvCxnSpPr/>
      </xdr:nvCxnSpPr>
      <xdr:spPr>
        <a:xfrm flipV="1">
          <a:off x="19434175" y="8506460"/>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313055" cy="258445"/>
    <xdr:sp macro="" textlink="">
      <xdr:nvSpPr>
        <xdr:cNvPr id="786" name="貸付金最小値テキスト"/>
        <xdr:cNvSpPr txBox="1"/>
      </xdr:nvSpPr>
      <xdr:spPr>
        <a:xfrm>
          <a:off x="19486880" y="994219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43815</xdr:rowOff>
    </xdr:from>
    <xdr:to xmlns:xdr="http://schemas.openxmlformats.org/drawingml/2006/spreadsheetDrawing">
      <xdr:col>116</xdr:col>
      <xdr:colOff>152400</xdr:colOff>
      <xdr:row>59</xdr:row>
      <xdr:rowOff>43815</xdr:rowOff>
    </xdr:to>
    <xdr:cxnSp macro="">
      <xdr:nvCxnSpPr>
        <xdr:cNvPr id="787" name="直線コネクタ 786"/>
        <xdr:cNvCxnSpPr/>
      </xdr:nvCxnSpPr>
      <xdr:spPr>
        <a:xfrm>
          <a:off x="19370675" y="99383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67945</xdr:rowOff>
    </xdr:from>
    <xdr:ext cx="534035" cy="258445"/>
    <xdr:sp macro="" textlink="">
      <xdr:nvSpPr>
        <xdr:cNvPr id="788" name="貸付金最大値テキスト"/>
        <xdr:cNvSpPr txBox="1"/>
      </xdr:nvSpPr>
      <xdr:spPr>
        <a:xfrm>
          <a:off x="19486880" y="8286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120650</xdr:rowOff>
    </xdr:from>
    <xdr:to xmlns:xdr="http://schemas.openxmlformats.org/drawingml/2006/spreadsheetDrawing">
      <xdr:col>116</xdr:col>
      <xdr:colOff>152400</xdr:colOff>
      <xdr:row>50</xdr:row>
      <xdr:rowOff>120650</xdr:rowOff>
    </xdr:to>
    <xdr:cxnSp macro="">
      <xdr:nvCxnSpPr>
        <xdr:cNvPr id="789" name="直線コネクタ 788"/>
        <xdr:cNvCxnSpPr/>
      </xdr:nvCxnSpPr>
      <xdr:spPr>
        <a:xfrm>
          <a:off x="19370675" y="85064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56</xdr:row>
      <xdr:rowOff>140335</xdr:rowOff>
    </xdr:from>
    <xdr:to xmlns:xdr="http://schemas.openxmlformats.org/drawingml/2006/spreadsheetDrawing">
      <xdr:col>116</xdr:col>
      <xdr:colOff>63500</xdr:colOff>
      <xdr:row>56</xdr:row>
      <xdr:rowOff>144145</xdr:rowOff>
    </xdr:to>
    <xdr:cxnSp macro="">
      <xdr:nvCxnSpPr>
        <xdr:cNvPr id="790" name="直線コネクタ 789"/>
        <xdr:cNvCxnSpPr/>
      </xdr:nvCxnSpPr>
      <xdr:spPr>
        <a:xfrm flipV="1">
          <a:off x="18704560" y="9531985"/>
          <a:ext cx="7315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0</xdr:rowOff>
    </xdr:from>
    <xdr:ext cx="469265" cy="259080"/>
    <xdr:sp macro="" textlink="">
      <xdr:nvSpPr>
        <xdr:cNvPr id="791" name="貸付金平均値テキスト"/>
        <xdr:cNvSpPr txBox="1"/>
      </xdr:nvSpPr>
      <xdr:spPr>
        <a:xfrm>
          <a:off x="19486880" y="97269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21590</xdr:rowOff>
    </xdr:from>
    <xdr:to xmlns:xdr="http://schemas.openxmlformats.org/drawingml/2006/spreadsheetDrawing">
      <xdr:col>116</xdr:col>
      <xdr:colOff>114300</xdr:colOff>
      <xdr:row>58</xdr:row>
      <xdr:rowOff>123190</xdr:rowOff>
    </xdr:to>
    <xdr:sp macro="" textlink="">
      <xdr:nvSpPr>
        <xdr:cNvPr id="792" name="フローチャート: 判断 791"/>
        <xdr:cNvSpPr/>
      </xdr:nvSpPr>
      <xdr:spPr>
        <a:xfrm>
          <a:off x="1938528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144145</xdr:rowOff>
    </xdr:from>
    <xdr:to xmlns:xdr="http://schemas.openxmlformats.org/drawingml/2006/spreadsheetDrawing">
      <xdr:col>111</xdr:col>
      <xdr:colOff>167005</xdr:colOff>
      <xdr:row>56</xdr:row>
      <xdr:rowOff>154305</xdr:rowOff>
    </xdr:to>
    <xdr:cxnSp macro="">
      <xdr:nvCxnSpPr>
        <xdr:cNvPr id="793" name="直線コネクタ 792"/>
        <xdr:cNvCxnSpPr/>
      </xdr:nvCxnSpPr>
      <xdr:spPr>
        <a:xfrm flipV="1">
          <a:off x="17920335" y="9535795"/>
          <a:ext cx="7842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xdr:rowOff>
    </xdr:from>
    <xdr:to xmlns:xdr="http://schemas.openxmlformats.org/drawingml/2006/spreadsheetDrawing">
      <xdr:col>112</xdr:col>
      <xdr:colOff>38100</xdr:colOff>
      <xdr:row>58</xdr:row>
      <xdr:rowOff>111125</xdr:rowOff>
    </xdr:to>
    <xdr:sp macro="" textlink="">
      <xdr:nvSpPr>
        <xdr:cNvPr id="794" name="フローチャート: 判断 793"/>
        <xdr:cNvSpPr/>
      </xdr:nvSpPr>
      <xdr:spPr>
        <a:xfrm>
          <a:off x="18664555" y="9735820"/>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102870</xdr:rowOff>
    </xdr:from>
    <xdr:ext cx="469900" cy="258445"/>
    <xdr:sp macro="" textlink="">
      <xdr:nvSpPr>
        <xdr:cNvPr id="795" name="テキスト ボックス 794"/>
        <xdr:cNvSpPr txBox="1"/>
      </xdr:nvSpPr>
      <xdr:spPr>
        <a:xfrm>
          <a:off x="18503900" y="9829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154305</xdr:rowOff>
    </xdr:from>
    <xdr:to xmlns:xdr="http://schemas.openxmlformats.org/drawingml/2006/spreadsheetDrawing">
      <xdr:col>107</xdr:col>
      <xdr:colOff>50800</xdr:colOff>
      <xdr:row>57</xdr:row>
      <xdr:rowOff>125730</xdr:rowOff>
    </xdr:to>
    <xdr:cxnSp macro="">
      <xdr:nvCxnSpPr>
        <xdr:cNvPr id="796" name="直線コネクタ 795"/>
        <xdr:cNvCxnSpPr/>
      </xdr:nvCxnSpPr>
      <xdr:spPr>
        <a:xfrm flipV="1">
          <a:off x="17148810" y="9545955"/>
          <a:ext cx="77152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160655</xdr:rowOff>
    </xdr:from>
    <xdr:to xmlns:xdr="http://schemas.openxmlformats.org/drawingml/2006/spreadsheetDrawing">
      <xdr:col>107</xdr:col>
      <xdr:colOff>101600</xdr:colOff>
      <xdr:row>58</xdr:row>
      <xdr:rowOff>90805</xdr:rowOff>
    </xdr:to>
    <xdr:sp macro="" textlink="">
      <xdr:nvSpPr>
        <xdr:cNvPr id="797" name="フローチャート: 判断 796"/>
        <xdr:cNvSpPr/>
      </xdr:nvSpPr>
      <xdr:spPr>
        <a:xfrm>
          <a:off x="17869535" y="9719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81915</xdr:rowOff>
    </xdr:from>
    <xdr:ext cx="469900" cy="259080"/>
    <xdr:sp macro="" textlink="">
      <xdr:nvSpPr>
        <xdr:cNvPr id="798" name="テキスト ボックス 797"/>
        <xdr:cNvSpPr txBox="1"/>
      </xdr:nvSpPr>
      <xdr:spPr>
        <a:xfrm>
          <a:off x="17708880" y="9808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57</xdr:row>
      <xdr:rowOff>114300</xdr:rowOff>
    </xdr:from>
    <xdr:to xmlns:xdr="http://schemas.openxmlformats.org/drawingml/2006/spreadsheetDrawing">
      <xdr:col>102</xdr:col>
      <xdr:colOff>114300</xdr:colOff>
      <xdr:row>57</xdr:row>
      <xdr:rowOff>125730</xdr:rowOff>
    </xdr:to>
    <xdr:cxnSp macro="">
      <xdr:nvCxnSpPr>
        <xdr:cNvPr id="799" name="直線コネクタ 798"/>
        <xdr:cNvCxnSpPr/>
      </xdr:nvCxnSpPr>
      <xdr:spPr>
        <a:xfrm>
          <a:off x="16366490" y="9673590"/>
          <a:ext cx="7823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44450</xdr:rowOff>
    </xdr:from>
    <xdr:to xmlns:xdr="http://schemas.openxmlformats.org/drawingml/2006/spreadsheetDrawing">
      <xdr:col>102</xdr:col>
      <xdr:colOff>165100</xdr:colOff>
      <xdr:row>58</xdr:row>
      <xdr:rowOff>146050</xdr:rowOff>
    </xdr:to>
    <xdr:sp macro="" textlink="">
      <xdr:nvSpPr>
        <xdr:cNvPr id="800" name="フローチャート: 判断 799"/>
        <xdr:cNvSpPr/>
      </xdr:nvSpPr>
      <xdr:spPr>
        <a:xfrm>
          <a:off x="1709801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137160</xdr:rowOff>
    </xdr:from>
    <xdr:ext cx="469900" cy="259080"/>
    <xdr:sp macro="" textlink="">
      <xdr:nvSpPr>
        <xdr:cNvPr id="801" name="テキスト ボックス 800"/>
        <xdr:cNvSpPr txBox="1"/>
      </xdr:nvSpPr>
      <xdr:spPr>
        <a:xfrm>
          <a:off x="16937355" y="9864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37465</xdr:rowOff>
    </xdr:from>
    <xdr:to xmlns:xdr="http://schemas.openxmlformats.org/drawingml/2006/spreadsheetDrawing">
      <xdr:col>98</xdr:col>
      <xdr:colOff>38100</xdr:colOff>
      <xdr:row>58</xdr:row>
      <xdr:rowOff>139065</xdr:rowOff>
    </xdr:to>
    <xdr:sp macro="" textlink="">
      <xdr:nvSpPr>
        <xdr:cNvPr id="802" name="フローチャート: 判断 801"/>
        <xdr:cNvSpPr/>
      </xdr:nvSpPr>
      <xdr:spPr>
        <a:xfrm>
          <a:off x="16326485" y="97643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130175</xdr:rowOff>
    </xdr:from>
    <xdr:ext cx="469900" cy="258445"/>
    <xdr:sp macro="" textlink="">
      <xdr:nvSpPr>
        <xdr:cNvPr id="803" name="テキスト ボックス 802"/>
        <xdr:cNvSpPr txBox="1"/>
      </xdr:nvSpPr>
      <xdr:spPr>
        <a:xfrm>
          <a:off x="16165830" y="9857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1926907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80010</xdr:rowOff>
    </xdr:from>
    <xdr:ext cx="762000" cy="259080"/>
    <xdr:sp macro="" textlink="">
      <xdr:nvSpPr>
        <xdr:cNvPr id="805" name="テキスト ボックス 804"/>
        <xdr:cNvSpPr txBox="1"/>
      </xdr:nvSpPr>
      <xdr:spPr>
        <a:xfrm>
          <a:off x="185375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6" name="テキスト ボックス 805"/>
        <xdr:cNvSpPr txBox="1"/>
      </xdr:nvSpPr>
      <xdr:spPr>
        <a:xfrm>
          <a:off x="177533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07" name="テキスト ボックス 806"/>
        <xdr:cNvSpPr txBox="1"/>
      </xdr:nvSpPr>
      <xdr:spPr>
        <a:xfrm>
          <a:off x="1698180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80010</xdr:rowOff>
    </xdr:from>
    <xdr:ext cx="762000" cy="259080"/>
    <xdr:sp macro="" textlink="">
      <xdr:nvSpPr>
        <xdr:cNvPr id="808" name="テキスト ボックス 807"/>
        <xdr:cNvSpPr txBox="1"/>
      </xdr:nvSpPr>
      <xdr:spPr>
        <a:xfrm>
          <a:off x="1619948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89535</xdr:rowOff>
    </xdr:from>
    <xdr:to xmlns:xdr="http://schemas.openxmlformats.org/drawingml/2006/spreadsheetDrawing">
      <xdr:col>116</xdr:col>
      <xdr:colOff>114300</xdr:colOff>
      <xdr:row>57</xdr:row>
      <xdr:rowOff>19685</xdr:rowOff>
    </xdr:to>
    <xdr:sp macro="" textlink="">
      <xdr:nvSpPr>
        <xdr:cNvPr id="809" name="楕円 808"/>
        <xdr:cNvSpPr/>
      </xdr:nvSpPr>
      <xdr:spPr>
        <a:xfrm>
          <a:off x="19385280" y="9481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112395</xdr:rowOff>
    </xdr:from>
    <xdr:ext cx="534035" cy="259080"/>
    <xdr:sp macro="" textlink="">
      <xdr:nvSpPr>
        <xdr:cNvPr id="810" name="貸付金該当値テキスト"/>
        <xdr:cNvSpPr txBox="1"/>
      </xdr:nvSpPr>
      <xdr:spPr>
        <a:xfrm>
          <a:off x="19486880" y="9336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93345</xdr:rowOff>
    </xdr:from>
    <xdr:to xmlns:xdr="http://schemas.openxmlformats.org/drawingml/2006/spreadsheetDrawing">
      <xdr:col>112</xdr:col>
      <xdr:colOff>38100</xdr:colOff>
      <xdr:row>57</xdr:row>
      <xdr:rowOff>23495</xdr:rowOff>
    </xdr:to>
    <xdr:sp macro="" textlink="">
      <xdr:nvSpPr>
        <xdr:cNvPr id="811" name="楕円 810"/>
        <xdr:cNvSpPr/>
      </xdr:nvSpPr>
      <xdr:spPr>
        <a:xfrm>
          <a:off x="18664555" y="948499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40005</xdr:rowOff>
    </xdr:from>
    <xdr:ext cx="534035" cy="259080"/>
    <xdr:sp macro="" textlink="">
      <xdr:nvSpPr>
        <xdr:cNvPr id="812" name="テキスト ボックス 811"/>
        <xdr:cNvSpPr txBox="1"/>
      </xdr:nvSpPr>
      <xdr:spPr>
        <a:xfrm>
          <a:off x="18471515" y="9264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103505</xdr:rowOff>
    </xdr:from>
    <xdr:to xmlns:xdr="http://schemas.openxmlformats.org/drawingml/2006/spreadsheetDrawing">
      <xdr:col>107</xdr:col>
      <xdr:colOff>101600</xdr:colOff>
      <xdr:row>57</xdr:row>
      <xdr:rowOff>33655</xdr:rowOff>
    </xdr:to>
    <xdr:sp macro="" textlink="">
      <xdr:nvSpPr>
        <xdr:cNvPr id="813" name="楕円 812"/>
        <xdr:cNvSpPr/>
      </xdr:nvSpPr>
      <xdr:spPr>
        <a:xfrm>
          <a:off x="17869535" y="9495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50165</xdr:rowOff>
    </xdr:from>
    <xdr:ext cx="534035" cy="258445"/>
    <xdr:sp macro="" textlink="">
      <xdr:nvSpPr>
        <xdr:cNvPr id="814" name="テキスト ボックス 813"/>
        <xdr:cNvSpPr txBox="1"/>
      </xdr:nvSpPr>
      <xdr:spPr>
        <a:xfrm>
          <a:off x="17699990" y="9274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74930</xdr:rowOff>
    </xdr:from>
    <xdr:to xmlns:xdr="http://schemas.openxmlformats.org/drawingml/2006/spreadsheetDrawing">
      <xdr:col>102</xdr:col>
      <xdr:colOff>165100</xdr:colOff>
      <xdr:row>58</xdr:row>
      <xdr:rowOff>5080</xdr:rowOff>
    </xdr:to>
    <xdr:sp macro="" textlink="">
      <xdr:nvSpPr>
        <xdr:cNvPr id="815" name="楕円 814"/>
        <xdr:cNvSpPr/>
      </xdr:nvSpPr>
      <xdr:spPr>
        <a:xfrm>
          <a:off x="17098010" y="963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21590</xdr:rowOff>
    </xdr:from>
    <xdr:ext cx="534035" cy="259080"/>
    <xdr:sp macro="" textlink="">
      <xdr:nvSpPr>
        <xdr:cNvPr id="816" name="テキスト ボックス 815"/>
        <xdr:cNvSpPr txBox="1"/>
      </xdr:nvSpPr>
      <xdr:spPr>
        <a:xfrm>
          <a:off x="16904970" y="9413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63500</xdr:rowOff>
    </xdr:from>
    <xdr:to xmlns:xdr="http://schemas.openxmlformats.org/drawingml/2006/spreadsheetDrawing">
      <xdr:col>98</xdr:col>
      <xdr:colOff>38100</xdr:colOff>
      <xdr:row>57</xdr:row>
      <xdr:rowOff>165100</xdr:rowOff>
    </xdr:to>
    <xdr:sp macro="" textlink="">
      <xdr:nvSpPr>
        <xdr:cNvPr id="817" name="楕円 816"/>
        <xdr:cNvSpPr/>
      </xdr:nvSpPr>
      <xdr:spPr>
        <a:xfrm>
          <a:off x="16326485" y="96227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10160</xdr:rowOff>
    </xdr:from>
    <xdr:ext cx="534035" cy="258445"/>
    <xdr:sp macro="" textlink="">
      <xdr:nvSpPr>
        <xdr:cNvPr id="818" name="テキスト ボックス 817"/>
        <xdr:cNvSpPr txBox="1"/>
      </xdr:nvSpPr>
      <xdr:spPr>
        <a:xfrm>
          <a:off x="16133445" y="9401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603248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20" name="正方形/長方形 819"/>
        <xdr:cNvSpPr/>
      </xdr:nvSpPr>
      <xdr:spPr>
        <a:xfrm>
          <a:off x="161594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61594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22" name="正方形/長方形 821"/>
        <xdr:cNvSpPr/>
      </xdr:nvSpPr>
      <xdr:spPr>
        <a:xfrm>
          <a:off x="1703451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703451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24" name="正方形/長方形 823"/>
        <xdr:cNvSpPr/>
      </xdr:nvSpPr>
      <xdr:spPr>
        <a:xfrm>
          <a:off x="1803654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1803654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603248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5425"/>
    <xdr:sp macro="" textlink="">
      <xdr:nvSpPr>
        <xdr:cNvPr id="827" name="テキスト ボックス 826"/>
        <xdr:cNvSpPr txBox="1"/>
      </xdr:nvSpPr>
      <xdr:spPr>
        <a:xfrm>
          <a:off x="1601787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603248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0860" cy="259080"/>
    <xdr:sp macro="" textlink="">
      <xdr:nvSpPr>
        <xdr:cNvPr id="829" name="テキスト ボックス 828"/>
        <xdr:cNvSpPr txBox="1"/>
      </xdr:nvSpPr>
      <xdr:spPr>
        <a:xfrm>
          <a:off x="15571470" y="13526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6032480" y="13291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8445"/>
    <xdr:sp macro="" textlink="">
      <xdr:nvSpPr>
        <xdr:cNvPr id="831" name="テキスト ボックス 830"/>
        <xdr:cNvSpPr txBox="1"/>
      </xdr:nvSpPr>
      <xdr:spPr>
        <a:xfrm>
          <a:off x="15571470" y="131533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6032480" y="12918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8445"/>
    <xdr:sp macro="" textlink="">
      <xdr:nvSpPr>
        <xdr:cNvPr id="833" name="テキスト ボックス 832"/>
        <xdr:cNvSpPr txBox="1"/>
      </xdr:nvSpPr>
      <xdr:spPr>
        <a:xfrm>
          <a:off x="15571470"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140335</xdr:rowOff>
    </xdr:from>
    <xdr:to xmlns:xdr="http://schemas.openxmlformats.org/drawingml/2006/spreadsheetDrawing">
      <xdr:col>120</xdr:col>
      <xdr:colOff>114300</xdr:colOff>
      <xdr:row>74</xdr:row>
      <xdr:rowOff>140335</xdr:rowOff>
    </xdr:to>
    <xdr:cxnSp macro="">
      <xdr:nvCxnSpPr>
        <xdr:cNvPr id="834" name="直線コネクタ 833"/>
        <xdr:cNvCxnSpPr/>
      </xdr:nvCxnSpPr>
      <xdr:spPr>
        <a:xfrm>
          <a:off x="16032480" y="125495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0860" cy="259080"/>
    <xdr:sp macro="" textlink="">
      <xdr:nvSpPr>
        <xdr:cNvPr id="835" name="テキスト ボックス 834"/>
        <xdr:cNvSpPr txBox="1"/>
      </xdr:nvSpPr>
      <xdr:spPr>
        <a:xfrm>
          <a:off x="15571470"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6032480" y="12175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860" cy="259080"/>
    <xdr:sp macro="" textlink="">
      <xdr:nvSpPr>
        <xdr:cNvPr id="837" name="テキスト ボックス 836"/>
        <xdr:cNvSpPr txBox="1"/>
      </xdr:nvSpPr>
      <xdr:spPr>
        <a:xfrm>
          <a:off x="15571470"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6032480" y="118021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0860" cy="258445"/>
    <xdr:sp macro="" textlink="">
      <xdr:nvSpPr>
        <xdr:cNvPr id="839" name="テキスト ボックス 838"/>
        <xdr:cNvSpPr txBox="1"/>
      </xdr:nvSpPr>
      <xdr:spPr>
        <a:xfrm>
          <a:off x="15571470"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603248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0860" cy="258445"/>
    <xdr:sp macro="" textlink="">
      <xdr:nvSpPr>
        <xdr:cNvPr id="841" name="テキスト ボックス 840"/>
        <xdr:cNvSpPr txBox="1"/>
      </xdr:nvSpPr>
      <xdr:spPr>
        <a:xfrm>
          <a:off x="15571470"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603248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70485</xdr:rowOff>
    </xdr:from>
    <xdr:to xmlns:xdr="http://schemas.openxmlformats.org/drawingml/2006/spreadsheetDrawing">
      <xdr:col>116</xdr:col>
      <xdr:colOff>62865</xdr:colOff>
      <xdr:row>78</xdr:row>
      <xdr:rowOff>97790</xdr:rowOff>
    </xdr:to>
    <xdr:cxnSp macro="">
      <xdr:nvCxnSpPr>
        <xdr:cNvPr id="843" name="直線コネクタ 842"/>
        <xdr:cNvCxnSpPr/>
      </xdr:nvCxnSpPr>
      <xdr:spPr>
        <a:xfrm flipV="1">
          <a:off x="19434175" y="11976735"/>
          <a:ext cx="127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101600</xdr:rowOff>
    </xdr:from>
    <xdr:ext cx="534035" cy="259080"/>
    <xdr:sp macro="" textlink="">
      <xdr:nvSpPr>
        <xdr:cNvPr id="844" name="繰出金最小値テキスト"/>
        <xdr:cNvSpPr txBox="1"/>
      </xdr:nvSpPr>
      <xdr:spPr>
        <a:xfrm>
          <a:off x="19486880"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97790</xdr:rowOff>
    </xdr:from>
    <xdr:to xmlns:xdr="http://schemas.openxmlformats.org/drawingml/2006/spreadsheetDrawing">
      <xdr:col>116</xdr:col>
      <xdr:colOff>152400</xdr:colOff>
      <xdr:row>78</xdr:row>
      <xdr:rowOff>97790</xdr:rowOff>
    </xdr:to>
    <xdr:cxnSp macro="">
      <xdr:nvCxnSpPr>
        <xdr:cNvPr id="845" name="直線コネクタ 844"/>
        <xdr:cNvCxnSpPr/>
      </xdr:nvCxnSpPr>
      <xdr:spPr>
        <a:xfrm>
          <a:off x="19370675" y="131775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17145</xdr:rowOff>
    </xdr:from>
    <xdr:ext cx="534035" cy="258445"/>
    <xdr:sp macro="" textlink="">
      <xdr:nvSpPr>
        <xdr:cNvPr id="846" name="繰出金最大値テキスト"/>
        <xdr:cNvSpPr txBox="1"/>
      </xdr:nvSpPr>
      <xdr:spPr>
        <a:xfrm>
          <a:off x="19486880" y="1175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70485</xdr:rowOff>
    </xdr:from>
    <xdr:to xmlns:xdr="http://schemas.openxmlformats.org/drawingml/2006/spreadsheetDrawing">
      <xdr:col>116</xdr:col>
      <xdr:colOff>152400</xdr:colOff>
      <xdr:row>71</xdr:row>
      <xdr:rowOff>70485</xdr:rowOff>
    </xdr:to>
    <xdr:cxnSp macro="">
      <xdr:nvCxnSpPr>
        <xdr:cNvPr id="847" name="直線コネクタ 846"/>
        <xdr:cNvCxnSpPr/>
      </xdr:nvCxnSpPr>
      <xdr:spPr>
        <a:xfrm>
          <a:off x="19370675" y="119767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76</xdr:row>
      <xdr:rowOff>15875</xdr:rowOff>
    </xdr:from>
    <xdr:to xmlns:xdr="http://schemas.openxmlformats.org/drawingml/2006/spreadsheetDrawing">
      <xdr:col>116</xdr:col>
      <xdr:colOff>63500</xdr:colOff>
      <xdr:row>76</xdr:row>
      <xdr:rowOff>36195</xdr:rowOff>
    </xdr:to>
    <xdr:cxnSp macro="">
      <xdr:nvCxnSpPr>
        <xdr:cNvPr id="848" name="直線コネクタ 847"/>
        <xdr:cNvCxnSpPr/>
      </xdr:nvCxnSpPr>
      <xdr:spPr>
        <a:xfrm flipV="1">
          <a:off x="18704560" y="12760325"/>
          <a:ext cx="7315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37465</xdr:rowOff>
    </xdr:from>
    <xdr:ext cx="534035" cy="259080"/>
    <xdr:sp macro="" textlink="">
      <xdr:nvSpPr>
        <xdr:cNvPr id="849" name="繰出金平均値テキスト"/>
        <xdr:cNvSpPr txBox="1"/>
      </xdr:nvSpPr>
      <xdr:spPr>
        <a:xfrm>
          <a:off x="19486880" y="1244663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14605</xdr:rowOff>
    </xdr:from>
    <xdr:to xmlns:xdr="http://schemas.openxmlformats.org/drawingml/2006/spreadsheetDrawing">
      <xdr:col>116</xdr:col>
      <xdr:colOff>114300</xdr:colOff>
      <xdr:row>75</xdr:row>
      <xdr:rowOff>116205</xdr:rowOff>
    </xdr:to>
    <xdr:sp macro="" textlink="">
      <xdr:nvSpPr>
        <xdr:cNvPr id="850" name="フローチャート: 判断 849"/>
        <xdr:cNvSpPr/>
      </xdr:nvSpPr>
      <xdr:spPr>
        <a:xfrm>
          <a:off x="19385280" y="125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160020</xdr:rowOff>
    </xdr:from>
    <xdr:to xmlns:xdr="http://schemas.openxmlformats.org/drawingml/2006/spreadsheetDrawing">
      <xdr:col>111</xdr:col>
      <xdr:colOff>167005</xdr:colOff>
      <xdr:row>76</xdr:row>
      <xdr:rowOff>36195</xdr:rowOff>
    </xdr:to>
    <xdr:cxnSp macro="">
      <xdr:nvCxnSpPr>
        <xdr:cNvPr id="851" name="直線コネクタ 850"/>
        <xdr:cNvCxnSpPr/>
      </xdr:nvCxnSpPr>
      <xdr:spPr>
        <a:xfrm>
          <a:off x="17920335" y="12736830"/>
          <a:ext cx="7842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46990</xdr:rowOff>
    </xdr:from>
    <xdr:to xmlns:xdr="http://schemas.openxmlformats.org/drawingml/2006/spreadsheetDrawing">
      <xdr:col>112</xdr:col>
      <xdr:colOff>38100</xdr:colOff>
      <xdr:row>75</xdr:row>
      <xdr:rowOff>148590</xdr:rowOff>
    </xdr:to>
    <xdr:sp macro="" textlink="">
      <xdr:nvSpPr>
        <xdr:cNvPr id="852" name="フローチャート: 判断 851"/>
        <xdr:cNvSpPr/>
      </xdr:nvSpPr>
      <xdr:spPr>
        <a:xfrm>
          <a:off x="18664555" y="126238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165100</xdr:rowOff>
    </xdr:from>
    <xdr:ext cx="534035" cy="258445"/>
    <xdr:sp macro="" textlink="">
      <xdr:nvSpPr>
        <xdr:cNvPr id="853" name="テキスト ボックス 852"/>
        <xdr:cNvSpPr txBox="1"/>
      </xdr:nvSpPr>
      <xdr:spPr>
        <a:xfrm>
          <a:off x="18471515" y="12406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160020</xdr:rowOff>
    </xdr:from>
    <xdr:to xmlns:xdr="http://schemas.openxmlformats.org/drawingml/2006/spreadsheetDrawing">
      <xdr:col>107</xdr:col>
      <xdr:colOff>50800</xdr:colOff>
      <xdr:row>75</xdr:row>
      <xdr:rowOff>161925</xdr:rowOff>
    </xdr:to>
    <xdr:cxnSp macro="">
      <xdr:nvCxnSpPr>
        <xdr:cNvPr id="854" name="直線コネクタ 853"/>
        <xdr:cNvCxnSpPr/>
      </xdr:nvCxnSpPr>
      <xdr:spPr>
        <a:xfrm flipV="1">
          <a:off x="17148810" y="12736830"/>
          <a:ext cx="7715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64135</xdr:rowOff>
    </xdr:from>
    <xdr:to xmlns:xdr="http://schemas.openxmlformats.org/drawingml/2006/spreadsheetDrawing">
      <xdr:col>107</xdr:col>
      <xdr:colOff>101600</xdr:colOff>
      <xdr:row>75</xdr:row>
      <xdr:rowOff>165735</xdr:rowOff>
    </xdr:to>
    <xdr:sp macro="" textlink="">
      <xdr:nvSpPr>
        <xdr:cNvPr id="855" name="フローチャート: 判断 854"/>
        <xdr:cNvSpPr/>
      </xdr:nvSpPr>
      <xdr:spPr>
        <a:xfrm>
          <a:off x="17869535" y="1264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10795</xdr:rowOff>
    </xdr:from>
    <xdr:ext cx="534035" cy="258445"/>
    <xdr:sp macro="" textlink="">
      <xdr:nvSpPr>
        <xdr:cNvPr id="856" name="テキスト ボックス 855"/>
        <xdr:cNvSpPr txBox="1"/>
      </xdr:nvSpPr>
      <xdr:spPr>
        <a:xfrm>
          <a:off x="17699990" y="12419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75</xdr:row>
      <xdr:rowOff>161925</xdr:rowOff>
    </xdr:from>
    <xdr:to xmlns:xdr="http://schemas.openxmlformats.org/drawingml/2006/spreadsheetDrawing">
      <xdr:col>102</xdr:col>
      <xdr:colOff>114300</xdr:colOff>
      <xdr:row>76</xdr:row>
      <xdr:rowOff>36830</xdr:rowOff>
    </xdr:to>
    <xdr:cxnSp macro="">
      <xdr:nvCxnSpPr>
        <xdr:cNvPr id="857" name="直線コネクタ 856"/>
        <xdr:cNvCxnSpPr/>
      </xdr:nvCxnSpPr>
      <xdr:spPr>
        <a:xfrm flipV="1">
          <a:off x="16366490" y="12738735"/>
          <a:ext cx="78232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69215</xdr:rowOff>
    </xdr:from>
    <xdr:to xmlns:xdr="http://schemas.openxmlformats.org/drawingml/2006/spreadsheetDrawing">
      <xdr:col>102</xdr:col>
      <xdr:colOff>165100</xdr:colOff>
      <xdr:row>75</xdr:row>
      <xdr:rowOff>167640</xdr:rowOff>
    </xdr:to>
    <xdr:sp macro="" textlink="">
      <xdr:nvSpPr>
        <xdr:cNvPr id="858" name="フローチャート: 判断 857"/>
        <xdr:cNvSpPr/>
      </xdr:nvSpPr>
      <xdr:spPr>
        <a:xfrm>
          <a:off x="17098010" y="126460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15875</xdr:rowOff>
    </xdr:from>
    <xdr:ext cx="534035" cy="258445"/>
    <xdr:sp macro="" textlink="">
      <xdr:nvSpPr>
        <xdr:cNvPr id="859" name="テキスト ボックス 858"/>
        <xdr:cNvSpPr txBox="1"/>
      </xdr:nvSpPr>
      <xdr:spPr>
        <a:xfrm>
          <a:off x="16904970" y="12425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83185</xdr:rowOff>
    </xdr:from>
    <xdr:to xmlns:xdr="http://schemas.openxmlformats.org/drawingml/2006/spreadsheetDrawing">
      <xdr:col>98</xdr:col>
      <xdr:colOff>38100</xdr:colOff>
      <xdr:row>76</xdr:row>
      <xdr:rowOff>13335</xdr:rowOff>
    </xdr:to>
    <xdr:sp macro="" textlink="">
      <xdr:nvSpPr>
        <xdr:cNvPr id="860" name="フローチャート: 判断 859"/>
        <xdr:cNvSpPr/>
      </xdr:nvSpPr>
      <xdr:spPr>
        <a:xfrm>
          <a:off x="16326485" y="1265999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29845</xdr:rowOff>
    </xdr:from>
    <xdr:ext cx="534035" cy="258445"/>
    <xdr:sp macro="" textlink="">
      <xdr:nvSpPr>
        <xdr:cNvPr id="861" name="テキスト ボックス 860"/>
        <xdr:cNvSpPr txBox="1"/>
      </xdr:nvSpPr>
      <xdr:spPr>
        <a:xfrm>
          <a:off x="16133445" y="12439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1926907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81</xdr:row>
      <xdr:rowOff>80010</xdr:rowOff>
    </xdr:from>
    <xdr:ext cx="762000" cy="259080"/>
    <xdr:sp macro="" textlink="">
      <xdr:nvSpPr>
        <xdr:cNvPr id="863" name="テキスト ボックス 862"/>
        <xdr:cNvSpPr txBox="1"/>
      </xdr:nvSpPr>
      <xdr:spPr>
        <a:xfrm>
          <a:off x="185375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64" name="テキスト ボックス 863"/>
        <xdr:cNvSpPr txBox="1"/>
      </xdr:nvSpPr>
      <xdr:spPr>
        <a:xfrm>
          <a:off x="177533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65" name="テキスト ボックス 864"/>
        <xdr:cNvSpPr txBox="1"/>
      </xdr:nvSpPr>
      <xdr:spPr>
        <a:xfrm>
          <a:off x="1698180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81</xdr:row>
      <xdr:rowOff>80010</xdr:rowOff>
    </xdr:from>
    <xdr:ext cx="762000" cy="259080"/>
    <xdr:sp macro="" textlink="">
      <xdr:nvSpPr>
        <xdr:cNvPr id="866" name="テキスト ボックス 865"/>
        <xdr:cNvSpPr txBox="1"/>
      </xdr:nvSpPr>
      <xdr:spPr>
        <a:xfrm>
          <a:off x="1619948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136525</xdr:rowOff>
    </xdr:from>
    <xdr:to xmlns:xdr="http://schemas.openxmlformats.org/drawingml/2006/spreadsheetDrawing">
      <xdr:col>116</xdr:col>
      <xdr:colOff>114300</xdr:colOff>
      <xdr:row>76</xdr:row>
      <xdr:rowOff>66675</xdr:rowOff>
    </xdr:to>
    <xdr:sp macro="" textlink="">
      <xdr:nvSpPr>
        <xdr:cNvPr id="867" name="楕円 866"/>
        <xdr:cNvSpPr/>
      </xdr:nvSpPr>
      <xdr:spPr>
        <a:xfrm>
          <a:off x="19385280" y="1271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115570</xdr:rowOff>
    </xdr:from>
    <xdr:ext cx="534035" cy="259080"/>
    <xdr:sp macro="" textlink="">
      <xdr:nvSpPr>
        <xdr:cNvPr id="868" name="繰出金該当値テキスト"/>
        <xdr:cNvSpPr txBox="1"/>
      </xdr:nvSpPr>
      <xdr:spPr>
        <a:xfrm>
          <a:off x="19486880" y="12692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156845</xdr:rowOff>
    </xdr:from>
    <xdr:to xmlns:xdr="http://schemas.openxmlformats.org/drawingml/2006/spreadsheetDrawing">
      <xdr:col>112</xdr:col>
      <xdr:colOff>38100</xdr:colOff>
      <xdr:row>76</xdr:row>
      <xdr:rowOff>86995</xdr:rowOff>
    </xdr:to>
    <xdr:sp macro="" textlink="">
      <xdr:nvSpPr>
        <xdr:cNvPr id="869" name="楕円 868"/>
        <xdr:cNvSpPr/>
      </xdr:nvSpPr>
      <xdr:spPr>
        <a:xfrm>
          <a:off x="18664555" y="1273365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78105</xdr:rowOff>
    </xdr:from>
    <xdr:ext cx="534035" cy="259080"/>
    <xdr:sp macro="" textlink="">
      <xdr:nvSpPr>
        <xdr:cNvPr id="870" name="テキスト ボックス 869"/>
        <xdr:cNvSpPr txBox="1"/>
      </xdr:nvSpPr>
      <xdr:spPr>
        <a:xfrm>
          <a:off x="18471515" y="12822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109220</xdr:rowOff>
    </xdr:from>
    <xdr:to xmlns:xdr="http://schemas.openxmlformats.org/drawingml/2006/spreadsheetDrawing">
      <xdr:col>107</xdr:col>
      <xdr:colOff>101600</xdr:colOff>
      <xdr:row>76</xdr:row>
      <xdr:rowOff>39370</xdr:rowOff>
    </xdr:to>
    <xdr:sp macro="" textlink="">
      <xdr:nvSpPr>
        <xdr:cNvPr id="871" name="楕円 870"/>
        <xdr:cNvSpPr/>
      </xdr:nvSpPr>
      <xdr:spPr>
        <a:xfrm>
          <a:off x="17869535" y="12686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30480</xdr:rowOff>
    </xdr:from>
    <xdr:ext cx="534035" cy="257810"/>
    <xdr:sp macro="" textlink="">
      <xdr:nvSpPr>
        <xdr:cNvPr id="872" name="テキスト ボックス 871"/>
        <xdr:cNvSpPr txBox="1"/>
      </xdr:nvSpPr>
      <xdr:spPr>
        <a:xfrm>
          <a:off x="17699990" y="1277493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73" name="楕円 872"/>
        <xdr:cNvSpPr/>
      </xdr:nvSpPr>
      <xdr:spPr>
        <a:xfrm>
          <a:off x="17098010" y="12687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32385</xdr:rowOff>
    </xdr:from>
    <xdr:ext cx="534035" cy="258445"/>
    <xdr:sp macro="" textlink="">
      <xdr:nvSpPr>
        <xdr:cNvPr id="874" name="テキスト ボックス 873"/>
        <xdr:cNvSpPr txBox="1"/>
      </xdr:nvSpPr>
      <xdr:spPr>
        <a:xfrm>
          <a:off x="16904970" y="12776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157480</xdr:rowOff>
    </xdr:from>
    <xdr:to xmlns:xdr="http://schemas.openxmlformats.org/drawingml/2006/spreadsheetDrawing">
      <xdr:col>98</xdr:col>
      <xdr:colOff>38100</xdr:colOff>
      <xdr:row>76</xdr:row>
      <xdr:rowOff>87630</xdr:rowOff>
    </xdr:to>
    <xdr:sp macro="" textlink="">
      <xdr:nvSpPr>
        <xdr:cNvPr id="875" name="楕円 874"/>
        <xdr:cNvSpPr/>
      </xdr:nvSpPr>
      <xdr:spPr>
        <a:xfrm>
          <a:off x="16326485" y="1273429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78740</xdr:rowOff>
    </xdr:from>
    <xdr:ext cx="534035" cy="259080"/>
    <xdr:sp macro="" textlink="">
      <xdr:nvSpPr>
        <xdr:cNvPr id="876" name="テキスト ボックス 875"/>
        <xdr:cNvSpPr txBox="1"/>
      </xdr:nvSpPr>
      <xdr:spPr>
        <a:xfrm>
          <a:off x="16133445" y="1282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603248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78" name="正方形/長方形 877"/>
        <xdr:cNvSpPr/>
      </xdr:nvSpPr>
      <xdr:spPr>
        <a:xfrm>
          <a:off x="161594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61594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80" name="正方形/長方形 879"/>
        <xdr:cNvSpPr/>
      </xdr:nvSpPr>
      <xdr:spPr>
        <a:xfrm>
          <a:off x="1703451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703451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82" name="正方形/長方形 881"/>
        <xdr:cNvSpPr/>
      </xdr:nvSpPr>
      <xdr:spPr>
        <a:xfrm>
          <a:off x="1803654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1803654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603248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5425"/>
    <xdr:sp macro="" textlink="">
      <xdr:nvSpPr>
        <xdr:cNvPr id="885" name="テキスト ボックス 884"/>
        <xdr:cNvSpPr txBox="1"/>
      </xdr:nvSpPr>
      <xdr:spPr>
        <a:xfrm>
          <a:off x="1601787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603248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603248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8" name="テキスト ボックス 887"/>
        <xdr:cNvSpPr txBox="1"/>
      </xdr:nvSpPr>
      <xdr:spPr>
        <a:xfrm>
          <a:off x="15830550" y="15770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603248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0" name="テキスト ボックス 889"/>
        <xdr:cNvSpPr txBox="1"/>
      </xdr:nvSpPr>
      <xdr:spPr>
        <a:xfrm>
          <a:off x="15830550" y="146431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603248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1943417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893" name="前年度繰上充用金最小値テキスト"/>
        <xdr:cNvSpPr txBox="1"/>
      </xdr:nvSpPr>
      <xdr:spPr>
        <a:xfrm>
          <a:off x="194868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895" name="前年度繰上充用金最大値テキスト"/>
        <xdr:cNvSpPr txBox="1"/>
      </xdr:nvSpPr>
      <xdr:spPr>
        <a:xfrm>
          <a:off x="19486880" y="1561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18704560" y="1591310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898" name="前年度繰上充用金平均値テキスト"/>
        <xdr:cNvSpPr txBox="1"/>
      </xdr:nvSpPr>
      <xdr:spPr>
        <a:xfrm>
          <a:off x="19486880" y="158407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193852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167005</xdr:colOff>
      <xdr:row>94</xdr:row>
      <xdr:rowOff>139700</xdr:rowOff>
    </xdr:to>
    <xdr:cxnSp macro="">
      <xdr:nvCxnSpPr>
        <xdr:cNvPr id="900" name="直線コネクタ 899"/>
        <xdr:cNvCxnSpPr/>
      </xdr:nvCxnSpPr>
      <xdr:spPr>
        <a:xfrm>
          <a:off x="17920335" y="159131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1866455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9555" cy="259080"/>
    <xdr:sp macro="" textlink="">
      <xdr:nvSpPr>
        <xdr:cNvPr id="902" name="テキスト ボックス 901"/>
        <xdr:cNvSpPr txBox="1"/>
      </xdr:nvSpPr>
      <xdr:spPr>
        <a:xfrm>
          <a:off x="18590895"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7148810" y="1591310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17869535"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905" name="テキスト ボックス 904"/>
        <xdr:cNvSpPr txBox="1"/>
      </xdr:nvSpPr>
      <xdr:spPr>
        <a:xfrm>
          <a:off x="1781937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6366490" y="159131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709801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95</xdr:row>
      <xdr:rowOff>10160</xdr:rowOff>
    </xdr:from>
    <xdr:ext cx="249555" cy="259080"/>
    <xdr:sp macro="" textlink="">
      <xdr:nvSpPr>
        <xdr:cNvPr id="908" name="テキスト ボックス 907"/>
        <xdr:cNvSpPr txBox="1"/>
      </xdr:nvSpPr>
      <xdr:spPr>
        <a:xfrm>
          <a:off x="1703451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632648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9555" cy="259080"/>
    <xdr:sp macro="" textlink="">
      <xdr:nvSpPr>
        <xdr:cNvPr id="910" name="テキスト ボックス 909"/>
        <xdr:cNvSpPr txBox="1"/>
      </xdr:nvSpPr>
      <xdr:spPr>
        <a:xfrm>
          <a:off x="16252825"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1926907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101</xdr:row>
      <xdr:rowOff>80010</xdr:rowOff>
    </xdr:from>
    <xdr:ext cx="762000" cy="259080"/>
    <xdr:sp macro="" textlink="">
      <xdr:nvSpPr>
        <xdr:cNvPr id="912" name="テキスト ボックス 911"/>
        <xdr:cNvSpPr txBox="1"/>
      </xdr:nvSpPr>
      <xdr:spPr>
        <a:xfrm>
          <a:off x="185375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13" name="テキスト ボックス 912"/>
        <xdr:cNvSpPr txBox="1"/>
      </xdr:nvSpPr>
      <xdr:spPr>
        <a:xfrm>
          <a:off x="177533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14" name="テキスト ボックス 913"/>
        <xdr:cNvSpPr txBox="1"/>
      </xdr:nvSpPr>
      <xdr:spPr>
        <a:xfrm>
          <a:off x="1698180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101</xdr:row>
      <xdr:rowOff>80010</xdr:rowOff>
    </xdr:from>
    <xdr:ext cx="762000" cy="259080"/>
    <xdr:sp macro="" textlink="">
      <xdr:nvSpPr>
        <xdr:cNvPr id="915" name="テキスト ボックス 914"/>
        <xdr:cNvSpPr txBox="1"/>
      </xdr:nvSpPr>
      <xdr:spPr>
        <a:xfrm>
          <a:off x="1619948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193852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17" name="前年度繰上充用金該当値テキスト"/>
        <xdr:cNvSpPr txBox="1"/>
      </xdr:nvSpPr>
      <xdr:spPr>
        <a:xfrm>
          <a:off x="194868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1866455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9555" cy="259080"/>
    <xdr:sp macro="" textlink="">
      <xdr:nvSpPr>
        <xdr:cNvPr id="919" name="テキスト ボックス 918"/>
        <xdr:cNvSpPr txBox="1"/>
      </xdr:nvSpPr>
      <xdr:spPr>
        <a:xfrm>
          <a:off x="18590895"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17869535"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921" name="テキスト ボックス 920"/>
        <xdr:cNvSpPr txBox="1"/>
      </xdr:nvSpPr>
      <xdr:spPr>
        <a:xfrm>
          <a:off x="1781937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709801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93</xdr:row>
      <xdr:rowOff>35560</xdr:rowOff>
    </xdr:from>
    <xdr:ext cx="249555" cy="259080"/>
    <xdr:sp macro="" textlink="">
      <xdr:nvSpPr>
        <xdr:cNvPr id="923" name="テキスト ボックス 922"/>
        <xdr:cNvSpPr txBox="1"/>
      </xdr:nvSpPr>
      <xdr:spPr>
        <a:xfrm>
          <a:off x="1703451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632648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9555" cy="259080"/>
    <xdr:sp macro="" textlink="">
      <xdr:nvSpPr>
        <xdr:cNvPr id="925" name="テキスト ボックス 924"/>
        <xdr:cNvSpPr txBox="1"/>
      </xdr:nvSpPr>
      <xdr:spPr>
        <a:xfrm>
          <a:off x="16252825"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　普通建設事業費は１人当たり</a:t>
          </a:r>
          <a:r>
            <a:rPr kumimoji="1" lang="en-US" altLang="ja-JP" sz="1400">
              <a:latin typeface="ＭＳ Ｐゴシック"/>
              <a:ea typeface="ＭＳ Ｐゴシック"/>
            </a:rPr>
            <a:t>35,654</a:t>
          </a:r>
          <a:r>
            <a:rPr kumimoji="1" lang="ja-JP" altLang="en-US" sz="1400">
              <a:latin typeface="ＭＳ Ｐゴシック"/>
              <a:ea typeface="ＭＳ Ｐゴシック"/>
            </a:rPr>
            <a:t>円となっており、事業進捗による災害公営住宅整備費の減等により減少した。今後は公共施設の長寿命化対策により、普通建設事業費（うち更新整備）の増加が見込まれる。</a:t>
          </a:r>
        </a:p>
        <a:p>
          <a:r>
            <a:rPr kumimoji="1" lang="ja-JP" altLang="en-US" sz="1400">
              <a:latin typeface="ＭＳ Ｐゴシック"/>
              <a:ea typeface="ＭＳ Ｐゴシック"/>
            </a:rPr>
            <a:t>　災害復旧費は住民一人当たり</a:t>
          </a:r>
          <a:r>
            <a:rPr kumimoji="1" lang="en-US" altLang="ja-JP" sz="1400">
              <a:latin typeface="ＭＳ Ｐゴシック"/>
              <a:ea typeface="ＭＳ Ｐゴシック"/>
            </a:rPr>
            <a:t>3,702</a:t>
          </a:r>
          <a:r>
            <a:rPr kumimoji="1" lang="ja-JP" altLang="en-US" sz="1400">
              <a:latin typeface="ＭＳ Ｐゴシック"/>
              <a:ea typeface="ＭＳ Ｐゴシック"/>
            </a:rPr>
            <a:t>円となっており、全国平均に比べ高いのは令和元年度からの東日本台風災害関連事業等の増によることが主な要因であるが、令和４年度は農業施設復旧事業費の減により減少している。補助費等は、コロナ経済対策のプレミアム付き商品券事業費の増に伴い、令和３年度から増加している。また、扶助費は１人当たり</a:t>
          </a:r>
          <a:r>
            <a:rPr kumimoji="1" lang="en-US" altLang="ja-JP" sz="1400">
              <a:latin typeface="ＭＳ Ｐゴシック"/>
              <a:ea typeface="ＭＳ Ｐゴシック"/>
            </a:rPr>
            <a:t>92,632</a:t>
          </a:r>
          <a:r>
            <a:rPr kumimoji="1" lang="ja-JP" altLang="en-US" sz="1400">
              <a:latin typeface="ＭＳ Ｐゴシック"/>
              <a:ea typeface="ＭＳ Ｐゴシック"/>
            </a:rPr>
            <a:t>円となっており、類似都市を下回っている主な要因は、生活保護の保護率が低いことにある。</a:t>
          </a:r>
        </a:p>
        <a:p>
          <a:r>
            <a:rPr kumimoji="1" lang="ja-JP" altLang="en-US" sz="1400">
              <a:latin typeface="ＭＳ Ｐゴシック"/>
              <a:ea typeface="ＭＳ Ｐゴシック"/>
            </a:rPr>
            <a:t>　積立金は</a:t>
          </a:r>
          <a:r>
            <a:rPr kumimoji="1" lang="en-US" altLang="ja-JP" sz="1400">
              <a:latin typeface="ＭＳ Ｐゴシック"/>
              <a:ea typeface="ＭＳ Ｐゴシック"/>
            </a:rPr>
            <a:t>1</a:t>
          </a:r>
          <a:r>
            <a:rPr kumimoji="1" lang="ja-JP" altLang="en-US" sz="1400">
              <a:latin typeface="ＭＳ Ｐゴシック"/>
              <a:ea typeface="ＭＳ Ｐゴシック"/>
            </a:rPr>
            <a:t>人当たり</a:t>
          </a:r>
          <a:r>
            <a:rPr kumimoji="1" lang="en-US" altLang="ja-JP" sz="1400">
              <a:latin typeface="ＭＳ Ｐゴシック"/>
              <a:ea typeface="ＭＳ Ｐゴシック"/>
            </a:rPr>
            <a:t>1,797</a:t>
          </a:r>
          <a:r>
            <a:rPr kumimoji="1" lang="ja-JP" altLang="en-US" sz="1400">
              <a:latin typeface="ＭＳ Ｐゴシック"/>
              <a:ea typeface="ＭＳ Ｐゴシック"/>
            </a:rPr>
            <a:t>円となっており、臨時財政対策債償還基金費の積み立てによる減債基金積立金の減などにより前年度から減少し、維持補修費の</a:t>
          </a:r>
          <a:r>
            <a:rPr kumimoji="1" lang="en-US" altLang="ja-JP" sz="1400">
              <a:latin typeface="ＭＳ Ｐゴシック"/>
              <a:ea typeface="ＭＳ Ｐゴシック"/>
            </a:rPr>
            <a:t>1</a:t>
          </a:r>
          <a:r>
            <a:rPr kumimoji="1" lang="ja-JP" altLang="en-US" sz="1400">
              <a:latin typeface="ＭＳ Ｐゴシック"/>
              <a:ea typeface="ＭＳ Ｐゴシック"/>
            </a:rPr>
            <a:t>人当たりのコストは、道路除雪費の減により減少している。また、公債費は住民一人当たり</a:t>
          </a:r>
          <a:r>
            <a:rPr kumimoji="1" lang="en-US" altLang="ja-JP" sz="1400">
              <a:latin typeface="ＭＳ Ｐゴシック"/>
              <a:ea typeface="ＭＳ Ｐゴシック"/>
            </a:rPr>
            <a:t>44,760</a:t>
          </a:r>
          <a:r>
            <a:rPr kumimoji="1" lang="ja-JP" altLang="en-US" sz="1400">
              <a:latin typeface="ＭＳ Ｐゴシック"/>
              <a:ea typeface="ＭＳ Ｐゴシック"/>
            </a:rPr>
            <a:t>円となっており、街路整備事業等のインフラ系公共事業に係る起債の元金償還の本格化による影響などで増加している。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700500" y="190500"/>
          <a:ext cx="3454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719550" y="215900"/>
          <a:ext cx="34099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1300"/>
          <a:ext cx="3352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長野県長野市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64055"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368,785
364,729
834.81
170,676,355
165,123,960
3,793,866
90,613,583
140,687,170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306185" y="1680210"/>
          <a:ext cx="33401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711690" y="873760"/>
          <a:ext cx="13360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948545" y="93726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948545" y="1196340"/>
          <a:ext cx="12725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794240" y="10477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848215" y="10007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98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87107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28015"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28015"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28015"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6802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79502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67005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6720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6802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65341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6802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40</xdr:row>
      <xdr:rowOff>111760</xdr:rowOff>
    </xdr:from>
    <xdr:ext cx="376555" cy="259080"/>
    <xdr:sp macro="" textlink="">
      <xdr:nvSpPr>
        <xdr:cNvPr id="42" name="テキスト ボックス 41"/>
        <xdr:cNvSpPr txBox="1"/>
      </xdr:nvSpPr>
      <xdr:spPr>
        <a:xfrm>
          <a:off x="337820" y="682117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68020" y="65862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7360" cy="258445"/>
    <xdr:sp macro="" textlink="">
      <xdr:nvSpPr>
        <xdr:cNvPr id="44" name="テキスト ボックス 43"/>
        <xdr:cNvSpPr txBox="1"/>
      </xdr:nvSpPr>
      <xdr:spPr>
        <a:xfrm>
          <a:off x="271145" y="64477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68020" y="6212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7360" cy="258445"/>
    <xdr:sp macro="" textlink="">
      <xdr:nvSpPr>
        <xdr:cNvPr id="46" name="テキスト ボックス 45"/>
        <xdr:cNvSpPr txBox="1"/>
      </xdr:nvSpPr>
      <xdr:spPr>
        <a:xfrm>
          <a:off x="271145"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668020" y="5843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7360" cy="259080"/>
    <xdr:sp macro="" textlink="">
      <xdr:nvSpPr>
        <xdr:cNvPr id="48" name="テキスト ボックス 47"/>
        <xdr:cNvSpPr txBox="1"/>
      </xdr:nvSpPr>
      <xdr:spPr>
        <a:xfrm>
          <a:off x="271145"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68020" y="5469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7360" cy="259080"/>
    <xdr:sp macro="" textlink="">
      <xdr:nvSpPr>
        <xdr:cNvPr id="50" name="テキスト ボックス 49"/>
        <xdr:cNvSpPr txBox="1"/>
      </xdr:nvSpPr>
      <xdr:spPr>
        <a:xfrm>
          <a:off x="271145"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68020" y="5096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7360" cy="258445"/>
    <xdr:sp macro="" textlink="">
      <xdr:nvSpPr>
        <xdr:cNvPr id="52" name="テキスト ボックス 51"/>
        <xdr:cNvSpPr txBox="1"/>
      </xdr:nvSpPr>
      <xdr:spPr>
        <a:xfrm>
          <a:off x="271145"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6802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8445"/>
    <xdr:sp macro="" textlink="">
      <xdr:nvSpPr>
        <xdr:cNvPr id="54" name="テキスト ボックス 53"/>
        <xdr:cNvSpPr txBox="1"/>
      </xdr:nvSpPr>
      <xdr:spPr>
        <a:xfrm>
          <a:off x="271145"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6802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17145</xdr:rowOff>
    </xdr:from>
    <xdr:to xmlns:xdr="http://schemas.openxmlformats.org/drawingml/2006/spreadsheetDrawing">
      <xdr:col>24</xdr:col>
      <xdr:colOff>62865</xdr:colOff>
      <xdr:row>38</xdr:row>
      <xdr:rowOff>22225</xdr:rowOff>
    </xdr:to>
    <xdr:cxnSp macro="">
      <xdr:nvCxnSpPr>
        <xdr:cNvPr id="56" name="直線コネクタ 55"/>
        <xdr:cNvCxnSpPr/>
      </xdr:nvCxnSpPr>
      <xdr:spPr>
        <a:xfrm flipV="1">
          <a:off x="4069715" y="5217795"/>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26035</xdr:rowOff>
    </xdr:from>
    <xdr:ext cx="469265" cy="259080"/>
    <xdr:sp macro="" textlink="">
      <xdr:nvSpPr>
        <xdr:cNvPr id="57" name="議会費最小値テキスト"/>
        <xdr:cNvSpPr txBox="1"/>
      </xdr:nvSpPr>
      <xdr:spPr>
        <a:xfrm>
          <a:off x="4122420" y="6400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22225</xdr:rowOff>
    </xdr:from>
    <xdr:to xmlns:xdr="http://schemas.openxmlformats.org/drawingml/2006/spreadsheetDrawing">
      <xdr:col>24</xdr:col>
      <xdr:colOff>152400</xdr:colOff>
      <xdr:row>38</xdr:row>
      <xdr:rowOff>22225</xdr:rowOff>
    </xdr:to>
    <xdr:cxnSp macro="">
      <xdr:nvCxnSpPr>
        <xdr:cNvPr id="58" name="直線コネクタ 57"/>
        <xdr:cNvCxnSpPr/>
      </xdr:nvCxnSpPr>
      <xdr:spPr>
        <a:xfrm>
          <a:off x="4006215" y="63963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135255</xdr:rowOff>
    </xdr:from>
    <xdr:ext cx="469265" cy="259080"/>
    <xdr:sp macro="" textlink="">
      <xdr:nvSpPr>
        <xdr:cNvPr id="59" name="議会費最大値テキスト"/>
        <xdr:cNvSpPr txBox="1"/>
      </xdr:nvSpPr>
      <xdr:spPr>
        <a:xfrm>
          <a:off x="4122420" y="5000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17145</xdr:rowOff>
    </xdr:from>
    <xdr:to xmlns:xdr="http://schemas.openxmlformats.org/drawingml/2006/spreadsheetDrawing">
      <xdr:col>24</xdr:col>
      <xdr:colOff>152400</xdr:colOff>
      <xdr:row>31</xdr:row>
      <xdr:rowOff>17145</xdr:rowOff>
    </xdr:to>
    <xdr:cxnSp macro="">
      <xdr:nvCxnSpPr>
        <xdr:cNvPr id="60" name="直線コネクタ 59"/>
        <xdr:cNvCxnSpPr/>
      </xdr:nvCxnSpPr>
      <xdr:spPr>
        <a:xfrm>
          <a:off x="4006215" y="52177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35</xdr:row>
      <xdr:rowOff>52070</xdr:rowOff>
    </xdr:from>
    <xdr:to xmlns:xdr="http://schemas.openxmlformats.org/drawingml/2006/spreadsheetDrawing">
      <xdr:col>24</xdr:col>
      <xdr:colOff>63500</xdr:colOff>
      <xdr:row>35</xdr:row>
      <xdr:rowOff>53340</xdr:rowOff>
    </xdr:to>
    <xdr:cxnSp macro="">
      <xdr:nvCxnSpPr>
        <xdr:cNvPr id="61" name="直線コネクタ 60"/>
        <xdr:cNvCxnSpPr/>
      </xdr:nvCxnSpPr>
      <xdr:spPr>
        <a:xfrm flipV="1">
          <a:off x="3340100" y="5923280"/>
          <a:ext cx="7315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20955</xdr:rowOff>
    </xdr:from>
    <xdr:ext cx="469265" cy="259080"/>
    <xdr:sp macro="" textlink="">
      <xdr:nvSpPr>
        <xdr:cNvPr id="62" name="議会費平均値テキスト"/>
        <xdr:cNvSpPr txBox="1"/>
      </xdr:nvSpPr>
      <xdr:spPr>
        <a:xfrm>
          <a:off x="4122420" y="589216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42545</xdr:rowOff>
    </xdr:from>
    <xdr:to xmlns:xdr="http://schemas.openxmlformats.org/drawingml/2006/spreadsheetDrawing">
      <xdr:col>24</xdr:col>
      <xdr:colOff>114300</xdr:colOff>
      <xdr:row>35</xdr:row>
      <xdr:rowOff>144145</xdr:rowOff>
    </xdr:to>
    <xdr:sp macro="" textlink="">
      <xdr:nvSpPr>
        <xdr:cNvPr id="63" name="フローチャート: 判断 62"/>
        <xdr:cNvSpPr/>
      </xdr:nvSpPr>
      <xdr:spPr>
        <a:xfrm>
          <a:off x="402082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52705</xdr:rowOff>
    </xdr:from>
    <xdr:to xmlns:xdr="http://schemas.openxmlformats.org/drawingml/2006/spreadsheetDrawing">
      <xdr:col>19</xdr:col>
      <xdr:colOff>167005</xdr:colOff>
      <xdr:row>35</xdr:row>
      <xdr:rowOff>53340</xdr:rowOff>
    </xdr:to>
    <xdr:cxnSp macro="">
      <xdr:nvCxnSpPr>
        <xdr:cNvPr id="64" name="直線コネクタ 63"/>
        <xdr:cNvCxnSpPr/>
      </xdr:nvCxnSpPr>
      <xdr:spPr>
        <a:xfrm>
          <a:off x="2555875" y="5923915"/>
          <a:ext cx="7842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55880</xdr:rowOff>
    </xdr:from>
    <xdr:to xmlns:xdr="http://schemas.openxmlformats.org/drawingml/2006/spreadsheetDrawing">
      <xdr:col>20</xdr:col>
      <xdr:colOff>38100</xdr:colOff>
      <xdr:row>35</xdr:row>
      <xdr:rowOff>157480</xdr:rowOff>
    </xdr:to>
    <xdr:sp macro="" textlink="">
      <xdr:nvSpPr>
        <xdr:cNvPr id="65" name="フローチャート: 判断 64"/>
        <xdr:cNvSpPr/>
      </xdr:nvSpPr>
      <xdr:spPr>
        <a:xfrm>
          <a:off x="3300095" y="59270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148590</xdr:rowOff>
    </xdr:from>
    <xdr:ext cx="469900" cy="258445"/>
    <xdr:sp macro="" textlink="">
      <xdr:nvSpPr>
        <xdr:cNvPr id="66" name="テキスト ボックス 65"/>
        <xdr:cNvSpPr txBox="1"/>
      </xdr:nvSpPr>
      <xdr:spPr>
        <a:xfrm>
          <a:off x="3139440" y="6019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52705</xdr:rowOff>
    </xdr:from>
    <xdr:to xmlns:xdr="http://schemas.openxmlformats.org/drawingml/2006/spreadsheetDrawing">
      <xdr:col>15</xdr:col>
      <xdr:colOff>50800</xdr:colOff>
      <xdr:row>35</xdr:row>
      <xdr:rowOff>129540</xdr:rowOff>
    </xdr:to>
    <xdr:cxnSp macro="">
      <xdr:nvCxnSpPr>
        <xdr:cNvPr id="67" name="直線コネクタ 66"/>
        <xdr:cNvCxnSpPr/>
      </xdr:nvCxnSpPr>
      <xdr:spPr>
        <a:xfrm flipV="1">
          <a:off x="1784350" y="5923915"/>
          <a:ext cx="7715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58420</xdr:rowOff>
    </xdr:from>
    <xdr:to xmlns:xdr="http://schemas.openxmlformats.org/drawingml/2006/spreadsheetDrawing">
      <xdr:col>15</xdr:col>
      <xdr:colOff>101600</xdr:colOff>
      <xdr:row>35</xdr:row>
      <xdr:rowOff>160020</xdr:rowOff>
    </xdr:to>
    <xdr:sp macro="" textlink="">
      <xdr:nvSpPr>
        <xdr:cNvPr id="68" name="フローチャート: 判断 67"/>
        <xdr:cNvSpPr/>
      </xdr:nvSpPr>
      <xdr:spPr>
        <a:xfrm>
          <a:off x="2505075"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151130</xdr:rowOff>
    </xdr:from>
    <xdr:ext cx="469900" cy="259080"/>
    <xdr:sp macro="" textlink="">
      <xdr:nvSpPr>
        <xdr:cNvPr id="69" name="テキスト ボックス 68"/>
        <xdr:cNvSpPr txBox="1"/>
      </xdr:nvSpPr>
      <xdr:spPr>
        <a:xfrm>
          <a:off x="2344420" y="6022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35</xdr:row>
      <xdr:rowOff>46990</xdr:rowOff>
    </xdr:from>
    <xdr:to xmlns:xdr="http://schemas.openxmlformats.org/drawingml/2006/spreadsheetDrawing">
      <xdr:col>10</xdr:col>
      <xdr:colOff>114300</xdr:colOff>
      <xdr:row>35</xdr:row>
      <xdr:rowOff>129540</xdr:rowOff>
    </xdr:to>
    <xdr:cxnSp macro="">
      <xdr:nvCxnSpPr>
        <xdr:cNvPr id="70" name="直線コネクタ 69"/>
        <xdr:cNvCxnSpPr/>
      </xdr:nvCxnSpPr>
      <xdr:spPr>
        <a:xfrm>
          <a:off x="1002030" y="5918200"/>
          <a:ext cx="7823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20955</xdr:rowOff>
    </xdr:from>
    <xdr:to xmlns:xdr="http://schemas.openxmlformats.org/drawingml/2006/spreadsheetDrawing">
      <xdr:col>10</xdr:col>
      <xdr:colOff>165100</xdr:colOff>
      <xdr:row>35</xdr:row>
      <xdr:rowOff>122555</xdr:rowOff>
    </xdr:to>
    <xdr:sp macro="" textlink="">
      <xdr:nvSpPr>
        <xdr:cNvPr id="71" name="フローチャート: 判断 70"/>
        <xdr:cNvSpPr/>
      </xdr:nvSpPr>
      <xdr:spPr>
        <a:xfrm>
          <a:off x="1733550" y="589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139065</xdr:rowOff>
    </xdr:from>
    <xdr:ext cx="469900" cy="259080"/>
    <xdr:sp macro="" textlink="">
      <xdr:nvSpPr>
        <xdr:cNvPr id="72" name="テキスト ボックス 71"/>
        <xdr:cNvSpPr txBox="1"/>
      </xdr:nvSpPr>
      <xdr:spPr>
        <a:xfrm>
          <a:off x="1572895" y="5674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29210</xdr:rowOff>
    </xdr:from>
    <xdr:to xmlns:xdr="http://schemas.openxmlformats.org/drawingml/2006/spreadsheetDrawing">
      <xdr:col>6</xdr:col>
      <xdr:colOff>38100</xdr:colOff>
      <xdr:row>35</xdr:row>
      <xdr:rowOff>130810</xdr:rowOff>
    </xdr:to>
    <xdr:sp macro="" textlink="">
      <xdr:nvSpPr>
        <xdr:cNvPr id="73" name="フローチャート: 判断 72"/>
        <xdr:cNvSpPr/>
      </xdr:nvSpPr>
      <xdr:spPr>
        <a:xfrm>
          <a:off x="962025" y="59004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121920</xdr:rowOff>
    </xdr:from>
    <xdr:ext cx="469900" cy="258445"/>
    <xdr:sp macro="" textlink="">
      <xdr:nvSpPr>
        <xdr:cNvPr id="74" name="テキスト ボックス 73"/>
        <xdr:cNvSpPr txBox="1"/>
      </xdr:nvSpPr>
      <xdr:spPr>
        <a:xfrm>
          <a:off x="801370" y="5993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390461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80010</xdr:rowOff>
    </xdr:from>
    <xdr:ext cx="762000" cy="259080"/>
    <xdr:sp macro="" textlink="">
      <xdr:nvSpPr>
        <xdr:cNvPr id="76" name="テキスト ボックス 75"/>
        <xdr:cNvSpPr txBox="1"/>
      </xdr:nvSpPr>
      <xdr:spPr>
        <a:xfrm>
          <a:off x="317309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38887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6173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80010</xdr:rowOff>
    </xdr:from>
    <xdr:ext cx="762000" cy="259080"/>
    <xdr:sp macro="" textlink="">
      <xdr:nvSpPr>
        <xdr:cNvPr id="79" name="テキスト ボックス 78"/>
        <xdr:cNvSpPr txBox="1"/>
      </xdr:nvSpPr>
      <xdr:spPr>
        <a:xfrm>
          <a:off x="8350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1270</xdr:rowOff>
    </xdr:from>
    <xdr:to xmlns:xdr="http://schemas.openxmlformats.org/drawingml/2006/spreadsheetDrawing">
      <xdr:col>24</xdr:col>
      <xdr:colOff>114300</xdr:colOff>
      <xdr:row>35</xdr:row>
      <xdr:rowOff>102870</xdr:rowOff>
    </xdr:to>
    <xdr:sp macro="" textlink="">
      <xdr:nvSpPr>
        <xdr:cNvPr id="80" name="楕円 79"/>
        <xdr:cNvSpPr/>
      </xdr:nvSpPr>
      <xdr:spPr>
        <a:xfrm>
          <a:off x="402082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24130</xdr:rowOff>
    </xdr:from>
    <xdr:ext cx="469265" cy="259080"/>
    <xdr:sp macro="" textlink="">
      <xdr:nvSpPr>
        <xdr:cNvPr id="81" name="議会費該当値テキスト"/>
        <xdr:cNvSpPr txBox="1"/>
      </xdr:nvSpPr>
      <xdr:spPr>
        <a:xfrm>
          <a:off x="4122420" y="5727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2540</xdr:rowOff>
    </xdr:from>
    <xdr:to xmlns:xdr="http://schemas.openxmlformats.org/drawingml/2006/spreadsheetDrawing">
      <xdr:col>20</xdr:col>
      <xdr:colOff>38100</xdr:colOff>
      <xdr:row>35</xdr:row>
      <xdr:rowOff>104140</xdr:rowOff>
    </xdr:to>
    <xdr:sp macro="" textlink="">
      <xdr:nvSpPr>
        <xdr:cNvPr id="82" name="楕円 81"/>
        <xdr:cNvSpPr/>
      </xdr:nvSpPr>
      <xdr:spPr>
        <a:xfrm>
          <a:off x="3300095" y="58737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120650</xdr:rowOff>
    </xdr:from>
    <xdr:ext cx="469900" cy="259080"/>
    <xdr:sp macro="" textlink="">
      <xdr:nvSpPr>
        <xdr:cNvPr id="83" name="テキスト ボックス 82"/>
        <xdr:cNvSpPr txBox="1"/>
      </xdr:nvSpPr>
      <xdr:spPr>
        <a:xfrm>
          <a:off x="3139440" y="5656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1905</xdr:rowOff>
    </xdr:from>
    <xdr:to xmlns:xdr="http://schemas.openxmlformats.org/drawingml/2006/spreadsheetDrawing">
      <xdr:col>15</xdr:col>
      <xdr:colOff>101600</xdr:colOff>
      <xdr:row>35</xdr:row>
      <xdr:rowOff>103505</xdr:rowOff>
    </xdr:to>
    <xdr:sp macro="" textlink="">
      <xdr:nvSpPr>
        <xdr:cNvPr id="84" name="楕円 83"/>
        <xdr:cNvSpPr/>
      </xdr:nvSpPr>
      <xdr:spPr>
        <a:xfrm>
          <a:off x="2505075"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120015</xdr:rowOff>
    </xdr:from>
    <xdr:ext cx="469900" cy="259080"/>
    <xdr:sp macro="" textlink="">
      <xdr:nvSpPr>
        <xdr:cNvPr id="85" name="テキスト ボックス 84"/>
        <xdr:cNvSpPr txBox="1"/>
      </xdr:nvSpPr>
      <xdr:spPr>
        <a:xfrm>
          <a:off x="2344420" y="5655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78740</xdr:rowOff>
    </xdr:from>
    <xdr:to xmlns:xdr="http://schemas.openxmlformats.org/drawingml/2006/spreadsheetDrawing">
      <xdr:col>10</xdr:col>
      <xdr:colOff>165100</xdr:colOff>
      <xdr:row>36</xdr:row>
      <xdr:rowOff>8890</xdr:rowOff>
    </xdr:to>
    <xdr:sp macro="" textlink="">
      <xdr:nvSpPr>
        <xdr:cNvPr id="86" name="楕円 85"/>
        <xdr:cNvSpPr/>
      </xdr:nvSpPr>
      <xdr:spPr>
        <a:xfrm>
          <a:off x="1733550"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0</xdr:rowOff>
    </xdr:from>
    <xdr:ext cx="469900" cy="259080"/>
    <xdr:sp macro="" textlink="">
      <xdr:nvSpPr>
        <xdr:cNvPr id="87" name="テキスト ボックス 86"/>
        <xdr:cNvSpPr txBox="1"/>
      </xdr:nvSpPr>
      <xdr:spPr>
        <a:xfrm>
          <a:off x="1572895" y="6038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167640</xdr:rowOff>
    </xdr:from>
    <xdr:to xmlns:xdr="http://schemas.openxmlformats.org/drawingml/2006/spreadsheetDrawing">
      <xdr:col>6</xdr:col>
      <xdr:colOff>38100</xdr:colOff>
      <xdr:row>35</xdr:row>
      <xdr:rowOff>97790</xdr:rowOff>
    </xdr:to>
    <xdr:sp macro="" textlink="">
      <xdr:nvSpPr>
        <xdr:cNvPr id="88" name="楕円 87"/>
        <xdr:cNvSpPr/>
      </xdr:nvSpPr>
      <xdr:spPr>
        <a:xfrm>
          <a:off x="962025" y="587121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114300</xdr:rowOff>
    </xdr:from>
    <xdr:ext cx="469900" cy="259080"/>
    <xdr:sp macro="" textlink="">
      <xdr:nvSpPr>
        <xdr:cNvPr id="89" name="テキスト ボックス 88"/>
        <xdr:cNvSpPr txBox="1"/>
      </xdr:nvSpPr>
      <xdr:spPr>
        <a:xfrm>
          <a:off x="801370" y="56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6802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79502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79502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67005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67005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6720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6720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6802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8" name="テキスト ボックス 97"/>
        <xdr:cNvSpPr txBox="1"/>
      </xdr:nvSpPr>
      <xdr:spPr>
        <a:xfrm>
          <a:off x="65341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6802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668020" y="99936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8445"/>
    <xdr:sp macro="" textlink="">
      <xdr:nvSpPr>
        <xdr:cNvPr id="101" name="テキスト ボックス 100"/>
        <xdr:cNvSpPr txBox="1"/>
      </xdr:nvSpPr>
      <xdr:spPr>
        <a:xfrm>
          <a:off x="466090" y="98552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668020" y="96742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0860" cy="258445"/>
    <xdr:sp macro="" textlink="">
      <xdr:nvSpPr>
        <xdr:cNvPr id="103" name="テキスト ボックス 102"/>
        <xdr:cNvSpPr txBox="1"/>
      </xdr:nvSpPr>
      <xdr:spPr>
        <a:xfrm>
          <a:off x="207010" y="9535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4" name="直線コネクタ 103"/>
        <xdr:cNvCxnSpPr/>
      </xdr:nvCxnSpPr>
      <xdr:spPr>
        <a:xfrm>
          <a:off x="668020" y="93554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0860" cy="259080"/>
    <xdr:sp macro="" textlink="">
      <xdr:nvSpPr>
        <xdr:cNvPr id="105" name="テキスト ボックス 104"/>
        <xdr:cNvSpPr txBox="1"/>
      </xdr:nvSpPr>
      <xdr:spPr>
        <a:xfrm>
          <a:off x="207010"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668020" y="9036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5715</xdr:rowOff>
    </xdr:from>
    <xdr:ext cx="530860" cy="259080"/>
    <xdr:sp macro="" textlink="">
      <xdr:nvSpPr>
        <xdr:cNvPr id="107" name="テキスト ボックス 106"/>
        <xdr:cNvSpPr txBox="1"/>
      </xdr:nvSpPr>
      <xdr:spPr>
        <a:xfrm>
          <a:off x="207010" y="8894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668020" y="8717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9080"/>
    <xdr:sp macro="" textlink="">
      <xdr:nvSpPr>
        <xdr:cNvPr id="109" name="テキスト ボックス 108"/>
        <xdr:cNvSpPr txBox="1"/>
      </xdr:nvSpPr>
      <xdr:spPr>
        <a:xfrm>
          <a:off x="166370" y="85756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668020" y="8394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1" name="テキスト ボックス 110"/>
        <xdr:cNvSpPr txBox="1"/>
      </xdr:nvSpPr>
      <xdr:spPr>
        <a:xfrm>
          <a:off x="166370" y="8256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66802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3" name="テキスト ボックス 112"/>
        <xdr:cNvSpPr txBox="1"/>
      </xdr:nvSpPr>
      <xdr:spPr>
        <a:xfrm>
          <a:off x="16637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66802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53</xdr:row>
      <xdr:rowOff>13335</xdr:rowOff>
    </xdr:from>
    <xdr:to xmlns:xdr="http://schemas.openxmlformats.org/drawingml/2006/spreadsheetDrawing">
      <xdr:col>24</xdr:col>
      <xdr:colOff>62865</xdr:colOff>
      <xdr:row>58</xdr:row>
      <xdr:rowOff>28575</xdr:rowOff>
    </xdr:to>
    <xdr:cxnSp macro="">
      <xdr:nvCxnSpPr>
        <xdr:cNvPr id="115" name="直線コネクタ 114"/>
        <xdr:cNvCxnSpPr/>
      </xdr:nvCxnSpPr>
      <xdr:spPr>
        <a:xfrm flipV="1">
          <a:off x="4069715" y="8902065"/>
          <a:ext cx="1270" cy="853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32385</xdr:rowOff>
    </xdr:from>
    <xdr:ext cx="534035" cy="258445"/>
    <xdr:sp macro="" textlink="">
      <xdr:nvSpPr>
        <xdr:cNvPr id="116" name="総務費最小値テキスト"/>
        <xdr:cNvSpPr txBox="1"/>
      </xdr:nvSpPr>
      <xdr:spPr>
        <a:xfrm>
          <a:off x="4122420" y="9759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28575</xdr:rowOff>
    </xdr:from>
    <xdr:to xmlns:xdr="http://schemas.openxmlformats.org/drawingml/2006/spreadsheetDrawing">
      <xdr:col>24</xdr:col>
      <xdr:colOff>152400</xdr:colOff>
      <xdr:row>58</xdr:row>
      <xdr:rowOff>28575</xdr:rowOff>
    </xdr:to>
    <xdr:cxnSp macro="">
      <xdr:nvCxnSpPr>
        <xdr:cNvPr id="117" name="直線コネクタ 116"/>
        <xdr:cNvCxnSpPr/>
      </xdr:nvCxnSpPr>
      <xdr:spPr>
        <a:xfrm>
          <a:off x="4006215" y="97555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131445</xdr:rowOff>
    </xdr:from>
    <xdr:ext cx="598170" cy="259080"/>
    <xdr:sp macro="" textlink="">
      <xdr:nvSpPr>
        <xdr:cNvPr id="118" name="総務費最大値テキスト"/>
        <xdr:cNvSpPr txBox="1"/>
      </xdr:nvSpPr>
      <xdr:spPr>
        <a:xfrm>
          <a:off x="4122420" y="8684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102,363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53</xdr:row>
      <xdr:rowOff>13335</xdr:rowOff>
    </xdr:from>
    <xdr:to xmlns:xdr="http://schemas.openxmlformats.org/drawingml/2006/spreadsheetDrawing">
      <xdr:col>24</xdr:col>
      <xdr:colOff>152400</xdr:colOff>
      <xdr:row>53</xdr:row>
      <xdr:rowOff>13335</xdr:rowOff>
    </xdr:to>
    <xdr:cxnSp macro="">
      <xdr:nvCxnSpPr>
        <xdr:cNvPr id="119" name="直線コネクタ 118"/>
        <xdr:cNvCxnSpPr/>
      </xdr:nvCxnSpPr>
      <xdr:spPr>
        <a:xfrm>
          <a:off x="4006215" y="89020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56</xdr:row>
      <xdr:rowOff>94615</xdr:rowOff>
    </xdr:from>
    <xdr:to xmlns:xdr="http://schemas.openxmlformats.org/drawingml/2006/spreadsheetDrawing">
      <xdr:col>24</xdr:col>
      <xdr:colOff>63500</xdr:colOff>
      <xdr:row>56</xdr:row>
      <xdr:rowOff>165100</xdr:rowOff>
    </xdr:to>
    <xdr:cxnSp macro="">
      <xdr:nvCxnSpPr>
        <xdr:cNvPr id="120" name="直線コネクタ 119"/>
        <xdr:cNvCxnSpPr/>
      </xdr:nvCxnSpPr>
      <xdr:spPr>
        <a:xfrm>
          <a:off x="3340100" y="9486265"/>
          <a:ext cx="73152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95250</xdr:rowOff>
    </xdr:from>
    <xdr:ext cx="534035" cy="259080"/>
    <xdr:sp macro="" textlink="">
      <xdr:nvSpPr>
        <xdr:cNvPr id="121" name="総務費平均値テキスト"/>
        <xdr:cNvSpPr txBox="1"/>
      </xdr:nvSpPr>
      <xdr:spPr>
        <a:xfrm>
          <a:off x="4122420" y="93192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72390</xdr:rowOff>
    </xdr:from>
    <xdr:to xmlns:xdr="http://schemas.openxmlformats.org/drawingml/2006/spreadsheetDrawing">
      <xdr:col>24</xdr:col>
      <xdr:colOff>114300</xdr:colOff>
      <xdr:row>57</xdr:row>
      <xdr:rowOff>2540</xdr:rowOff>
    </xdr:to>
    <xdr:sp macro="" textlink="">
      <xdr:nvSpPr>
        <xdr:cNvPr id="122" name="フローチャート: 判断 121"/>
        <xdr:cNvSpPr/>
      </xdr:nvSpPr>
      <xdr:spPr>
        <a:xfrm>
          <a:off x="4020820" y="9464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50</xdr:row>
      <xdr:rowOff>89535</xdr:rowOff>
    </xdr:from>
    <xdr:to xmlns:xdr="http://schemas.openxmlformats.org/drawingml/2006/spreadsheetDrawing">
      <xdr:col>19</xdr:col>
      <xdr:colOff>167005</xdr:colOff>
      <xdr:row>56</xdr:row>
      <xdr:rowOff>94615</xdr:rowOff>
    </xdr:to>
    <xdr:cxnSp macro="">
      <xdr:nvCxnSpPr>
        <xdr:cNvPr id="123" name="直線コネクタ 122"/>
        <xdr:cNvCxnSpPr/>
      </xdr:nvCxnSpPr>
      <xdr:spPr>
        <a:xfrm>
          <a:off x="2555875" y="8475345"/>
          <a:ext cx="784225" cy="1010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73025</xdr:rowOff>
    </xdr:from>
    <xdr:to xmlns:xdr="http://schemas.openxmlformats.org/drawingml/2006/spreadsheetDrawing">
      <xdr:col>20</xdr:col>
      <xdr:colOff>38100</xdr:colOff>
      <xdr:row>57</xdr:row>
      <xdr:rowOff>3175</xdr:rowOff>
    </xdr:to>
    <xdr:sp macro="" textlink="">
      <xdr:nvSpPr>
        <xdr:cNvPr id="124" name="フローチャート: 判断 123"/>
        <xdr:cNvSpPr/>
      </xdr:nvSpPr>
      <xdr:spPr>
        <a:xfrm>
          <a:off x="3300095" y="946467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165735</xdr:rowOff>
    </xdr:from>
    <xdr:ext cx="534035" cy="258445"/>
    <xdr:sp macro="" textlink="">
      <xdr:nvSpPr>
        <xdr:cNvPr id="125" name="テキスト ボックス 124"/>
        <xdr:cNvSpPr txBox="1"/>
      </xdr:nvSpPr>
      <xdr:spPr>
        <a:xfrm>
          <a:off x="3107055" y="9557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50</xdr:row>
      <xdr:rowOff>89535</xdr:rowOff>
    </xdr:from>
    <xdr:to xmlns:xdr="http://schemas.openxmlformats.org/drawingml/2006/spreadsheetDrawing">
      <xdr:col>15</xdr:col>
      <xdr:colOff>50800</xdr:colOff>
      <xdr:row>56</xdr:row>
      <xdr:rowOff>167005</xdr:rowOff>
    </xdr:to>
    <xdr:cxnSp macro="">
      <xdr:nvCxnSpPr>
        <xdr:cNvPr id="126" name="直線コネクタ 125"/>
        <xdr:cNvCxnSpPr/>
      </xdr:nvCxnSpPr>
      <xdr:spPr>
        <a:xfrm flipV="1">
          <a:off x="1784350" y="8475345"/>
          <a:ext cx="771525" cy="1083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50</xdr:row>
      <xdr:rowOff>53975</xdr:rowOff>
    </xdr:from>
    <xdr:to xmlns:xdr="http://schemas.openxmlformats.org/drawingml/2006/spreadsheetDrawing">
      <xdr:col>15</xdr:col>
      <xdr:colOff>101600</xdr:colOff>
      <xdr:row>50</xdr:row>
      <xdr:rowOff>155575</xdr:rowOff>
    </xdr:to>
    <xdr:sp macro="" textlink="">
      <xdr:nvSpPr>
        <xdr:cNvPr id="127" name="フローチャート: 判断 126"/>
        <xdr:cNvSpPr/>
      </xdr:nvSpPr>
      <xdr:spPr>
        <a:xfrm>
          <a:off x="2505075" y="84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50</xdr:row>
      <xdr:rowOff>146685</xdr:rowOff>
    </xdr:from>
    <xdr:ext cx="598170" cy="258445"/>
    <xdr:sp macro="" textlink="">
      <xdr:nvSpPr>
        <xdr:cNvPr id="128" name="テキスト ボックス 127"/>
        <xdr:cNvSpPr txBox="1"/>
      </xdr:nvSpPr>
      <xdr:spPr>
        <a:xfrm>
          <a:off x="2303145" y="8532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56</xdr:row>
      <xdr:rowOff>149225</xdr:rowOff>
    </xdr:from>
    <xdr:to xmlns:xdr="http://schemas.openxmlformats.org/drawingml/2006/spreadsheetDrawing">
      <xdr:col>10</xdr:col>
      <xdr:colOff>114300</xdr:colOff>
      <xdr:row>56</xdr:row>
      <xdr:rowOff>167005</xdr:rowOff>
    </xdr:to>
    <xdr:cxnSp macro="">
      <xdr:nvCxnSpPr>
        <xdr:cNvPr id="129" name="直線コネクタ 128"/>
        <xdr:cNvCxnSpPr/>
      </xdr:nvCxnSpPr>
      <xdr:spPr>
        <a:xfrm>
          <a:off x="1002030" y="9540875"/>
          <a:ext cx="7823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147955</xdr:rowOff>
    </xdr:from>
    <xdr:to xmlns:xdr="http://schemas.openxmlformats.org/drawingml/2006/spreadsheetDrawing">
      <xdr:col>10</xdr:col>
      <xdr:colOff>165100</xdr:colOff>
      <xdr:row>57</xdr:row>
      <xdr:rowOff>78105</xdr:rowOff>
    </xdr:to>
    <xdr:sp macro="" textlink="">
      <xdr:nvSpPr>
        <xdr:cNvPr id="130" name="フローチャート: 判断 129"/>
        <xdr:cNvSpPr/>
      </xdr:nvSpPr>
      <xdr:spPr>
        <a:xfrm>
          <a:off x="1733550" y="9539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69215</xdr:rowOff>
    </xdr:from>
    <xdr:ext cx="534035" cy="258445"/>
    <xdr:sp macro="" textlink="">
      <xdr:nvSpPr>
        <xdr:cNvPr id="131" name="テキスト ボックス 130"/>
        <xdr:cNvSpPr txBox="1"/>
      </xdr:nvSpPr>
      <xdr:spPr>
        <a:xfrm>
          <a:off x="1540510" y="9628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1905</xdr:rowOff>
    </xdr:from>
    <xdr:to xmlns:xdr="http://schemas.openxmlformats.org/drawingml/2006/spreadsheetDrawing">
      <xdr:col>6</xdr:col>
      <xdr:colOff>38100</xdr:colOff>
      <xdr:row>57</xdr:row>
      <xdr:rowOff>103505</xdr:rowOff>
    </xdr:to>
    <xdr:sp macro="" textlink="">
      <xdr:nvSpPr>
        <xdr:cNvPr id="132" name="フローチャート: 判断 131"/>
        <xdr:cNvSpPr/>
      </xdr:nvSpPr>
      <xdr:spPr>
        <a:xfrm>
          <a:off x="962025" y="95611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94615</xdr:rowOff>
    </xdr:from>
    <xdr:ext cx="534035" cy="259080"/>
    <xdr:sp macro="" textlink="">
      <xdr:nvSpPr>
        <xdr:cNvPr id="133" name="テキスト ボックス 132"/>
        <xdr:cNvSpPr txBox="1"/>
      </xdr:nvSpPr>
      <xdr:spPr>
        <a:xfrm>
          <a:off x="768985" y="965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390461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80010</xdr:rowOff>
    </xdr:from>
    <xdr:ext cx="762000" cy="259080"/>
    <xdr:sp macro="" textlink="">
      <xdr:nvSpPr>
        <xdr:cNvPr id="135" name="テキスト ボックス 134"/>
        <xdr:cNvSpPr txBox="1"/>
      </xdr:nvSpPr>
      <xdr:spPr>
        <a:xfrm>
          <a:off x="317309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6" name="テキスト ボックス 135"/>
        <xdr:cNvSpPr txBox="1"/>
      </xdr:nvSpPr>
      <xdr:spPr>
        <a:xfrm>
          <a:off x="238887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7" name="テキスト ボックス 136"/>
        <xdr:cNvSpPr txBox="1"/>
      </xdr:nvSpPr>
      <xdr:spPr>
        <a:xfrm>
          <a:off x="16173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80010</xdr:rowOff>
    </xdr:from>
    <xdr:ext cx="762000" cy="259080"/>
    <xdr:sp macro="" textlink="">
      <xdr:nvSpPr>
        <xdr:cNvPr id="138" name="テキスト ボックス 137"/>
        <xdr:cNvSpPr txBox="1"/>
      </xdr:nvSpPr>
      <xdr:spPr>
        <a:xfrm>
          <a:off x="8350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114300</xdr:rowOff>
    </xdr:from>
    <xdr:to xmlns:xdr="http://schemas.openxmlformats.org/drawingml/2006/spreadsheetDrawing">
      <xdr:col>24</xdr:col>
      <xdr:colOff>114300</xdr:colOff>
      <xdr:row>57</xdr:row>
      <xdr:rowOff>44450</xdr:rowOff>
    </xdr:to>
    <xdr:sp macro="" textlink="">
      <xdr:nvSpPr>
        <xdr:cNvPr id="139" name="楕円 138"/>
        <xdr:cNvSpPr/>
      </xdr:nvSpPr>
      <xdr:spPr>
        <a:xfrm>
          <a:off x="4020820" y="9505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93345</xdr:rowOff>
    </xdr:from>
    <xdr:ext cx="534035" cy="259080"/>
    <xdr:sp macro="" textlink="">
      <xdr:nvSpPr>
        <xdr:cNvPr id="140" name="総務費該当値テキスト"/>
        <xdr:cNvSpPr txBox="1"/>
      </xdr:nvSpPr>
      <xdr:spPr>
        <a:xfrm>
          <a:off x="4122420" y="9484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43815</xdr:rowOff>
    </xdr:from>
    <xdr:to xmlns:xdr="http://schemas.openxmlformats.org/drawingml/2006/spreadsheetDrawing">
      <xdr:col>20</xdr:col>
      <xdr:colOff>38100</xdr:colOff>
      <xdr:row>56</xdr:row>
      <xdr:rowOff>145415</xdr:rowOff>
    </xdr:to>
    <xdr:sp macro="" textlink="">
      <xdr:nvSpPr>
        <xdr:cNvPr id="141" name="楕円 140"/>
        <xdr:cNvSpPr/>
      </xdr:nvSpPr>
      <xdr:spPr>
        <a:xfrm>
          <a:off x="3300095" y="943546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161925</xdr:rowOff>
    </xdr:from>
    <xdr:ext cx="534035" cy="258445"/>
    <xdr:sp macro="" textlink="">
      <xdr:nvSpPr>
        <xdr:cNvPr id="142" name="テキスト ボックス 141"/>
        <xdr:cNvSpPr txBox="1"/>
      </xdr:nvSpPr>
      <xdr:spPr>
        <a:xfrm>
          <a:off x="3107055" y="9218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50</xdr:row>
      <xdr:rowOff>38735</xdr:rowOff>
    </xdr:from>
    <xdr:to xmlns:xdr="http://schemas.openxmlformats.org/drawingml/2006/spreadsheetDrawing">
      <xdr:col>15</xdr:col>
      <xdr:colOff>101600</xdr:colOff>
      <xdr:row>50</xdr:row>
      <xdr:rowOff>140335</xdr:rowOff>
    </xdr:to>
    <xdr:sp macro="" textlink="">
      <xdr:nvSpPr>
        <xdr:cNvPr id="143" name="楕円 142"/>
        <xdr:cNvSpPr/>
      </xdr:nvSpPr>
      <xdr:spPr>
        <a:xfrm>
          <a:off x="2505075" y="842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48</xdr:row>
      <xdr:rowOff>156845</xdr:rowOff>
    </xdr:from>
    <xdr:ext cx="598170" cy="259080"/>
    <xdr:sp macro="" textlink="">
      <xdr:nvSpPr>
        <xdr:cNvPr id="144" name="テキスト ボックス 143"/>
        <xdr:cNvSpPr txBox="1"/>
      </xdr:nvSpPr>
      <xdr:spPr>
        <a:xfrm>
          <a:off x="2303145" y="8207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116205</xdr:rowOff>
    </xdr:from>
    <xdr:to xmlns:xdr="http://schemas.openxmlformats.org/drawingml/2006/spreadsheetDrawing">
      <xdr:col>10</xdr:col>
      <xdr:colOff>165100</xdr:colOff>
      <xdr:row>57</xdr:row>
      <xdr:rowOff>46990</xdr:rowOff>
    </xdr:to>
    <xdr:sp macro="" textlink="">
      <xdr:nvSpPr>
        <xdr:cNvPr id="145" name="楕円 144"/>
        <xdr:cNvSpPr/>
      </xdr:nvSpPr>
      <xdr:spPr>
        <a:xfrm>
          <a:off x="1733550" y="95078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62865</xdr:rowOff>
    </xdr:from>
    <xdr:ext cx="534035" cy="259080"/>
    <xdr:sp macro="" textlink="">
      <xdr:nvSpPr>
        <xdr:cNvPr id="146" name="テキスト ボックス 145"/>
        <xdr:cNvSpPr txBox="1"/>
      </xdr:nvSpPr>
      <xdr:spPr>
        <a:xfrm>
          <a:off x="1540510" y="928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98425</xdr:rowOff>
    </xdr:from>
    <xdr:to xmlns:xdr="http://schemas.openxmlformats.org/drawingml/2006/spreadsheetDrawing">
      <xdr:col>6</xdr:col>
      <xdr:colOff>38100</xdr:colOff>
      <xdr:row>57</xdr:row>
      <xdr:rowOff>28575</xdr:rowOff>
    </xdr:to>
    <xdr:sp macro="" textlink="">
      <xdr:nvSpPr>
        <xdr:cNvPr id="147" name="楕円 146"/>
        <xdr:cNvSpPr/>
      </xdr:nvSpPr>
      <xdr:spPr>
        <a:xfrm>
          <a:off x="962025" y="949007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45085</xdr:rowOff>
    </xdr:from>
    <xdr:ext cx="534035" cy="259080"/>
    <xdr:sp macro="" textlink="">
      <xdr:nvSpPr>
        <xdr:cNvPr id="148" name="テキスト ボックス 147"/>
        <xdr:cNvSpPr txBox="1"/>
      </xdr:nvSpPr>
      <xdr:spPr>
        <a:xfrm>
          <a:off x="768985" y="9269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66802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50" name="正方形/長方形 149"/>
        <xdr:cNvSpPr/>
      </xdr:nvSpPr>
      <xdr:spPr>
        <a:xfrm>
          <a:off x="79502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79502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2" name="正方形/長方形 151"/>
        <xdr:cNvSpPr/>
      </xdr:nvSpPr>
      <xdr:spPr>
        <a:xfrm>
          <a:off x="167005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67005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4" name="正方形/長方形 153"/>
        <xdr:cNvSpPr/>
      </xdr:nvSpPr>
      <xdr:spPr>
        <a:xfrm>
          <a:off x="26720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6720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66802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7" name="テキスト ボックス 156"/>
        <xdr:cNvSpPr txBox="1"/>
      </xdr:nvSpPr>
      <xdr:spPr>
        <a:xfrm>
          <a:off x="65341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66802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9080"/>
    <xdr:sp macro="" textlink="">
      <xdr:nvSpPr>
        <xdr:cNvPr id="159" name="テキスト ボックス 158"/>
        <xdr:cNvSpPr txBox="1"/>
      </xdr:nvSpPr>
      <xdr:spPr>
        <a:xfrm>
          <a:off x="207010" y="13526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668020" y="13291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8445"/>
    <xdr:sp macro="" textlink="">
      <xdr:nvSpPr>
        <xdr:cNvPr id="161" name="テキスト ボックス 160"/>
        <xdr:cNvSpPr txBox="1"/>
      </xdr:nvSpPr>
      <xdr:spPr>
        <a:xfrm>
          <a:off x="166370" y="131533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668020" y="12918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8445"/>
    <xdr:sp macro="" textlink="">
      <xdr:nvSpPr>
        <xdr:cNvPr id="163" name="テキスト ボックス 162"/>
        <xdr:cNvSpPr txBox="1"/>
      </xdr:nvSpPr>
      <xdr:spPr>
        <a:xfrm>
          <a:off x="166370" y="1278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4" name="直線コネクタ 163"/>
        <xdr:cNvCxnSpPr/>
      </xdr:nvCxnSpPr>
      <xdr:spPr>
        <a:xfrm>
          <a:off x="668020" y="125495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167640</xdr:rowOff>
    </xdr:from>
    <xdr:ext cx="594995" cy="259080"/>
    <xdr:sp macro="" textlink="">
      <xdr:nvSpPr>
        <xdr:cNvPr id="165" name="テキスト ボックス 164"/>
        <xdr:cNvSpPr txBox="1"/>
      </xdr:nvSpPr>
      <xdr:spPr>
        <a:xfrm>
          <a:off x="166370" y="124091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668020" y="12175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7" name="テキスト ボックス 166"/>
        <xdr:cNvSpPr txBox="1"/>
      </xdr:nvSpPr>
      <xdr:spPr>
        <a:xfrm>
          <a:off x="166370" y="12037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668020" y="118021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8445"/>
    <xdr:sp macro="" textlink="">
      <xdr:nvSpPr>
        <xdr:cNvPr id="169" name="テキスト ボックス 168"/>
        <xdr:cNvSpPr txBox="1"/>
      </xdr:nvSpPr>
      <xdr:spPr>
        <a:xfrm>
          <a:off x="16637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66802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66802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57785</xdr:rowOff>
    </xdr:from>
    <xdr:to xmlns:xdr="http://schemas.openxmlformats.org/drawingml/2006/spreadsheetDrawing">
      <xdr:col>24</xdr:col>
      <xdr:colOff>62865</xdr:colOff>
      <xdr:row>77</xdr:row>
      <xdr:rowOff>69850</xdr:rowOff>
    </xdr:to>
    <xdr:cxnSp macro="">
      <xdr:nvCxnSpPr>
        <xdr:cNvPr id="173" name="直線コネクタ 172"/>
        <xdr:cNvCxnSpPr/>
      </xdr:nvCxnSpPr>
      <xdr:spPr>
        <a:xfrm flipV="1">
          <a:off x="4069715" y="11796395"/>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73660</xdr:rowOff>
    </xdr:from>
    <xdr:ext cx="598170" cy="258445"/>
    <xdr:sp macro="" textlink="">
      <xdr:nvSpPr>
        <xdr:cNvPr id="174" name="民生費最小値テキスト"/>
        <xdr:cNvSpPr txBox="1"/>
      </xdr:nvSpPr>
      <xdr:spPr>
        <a:xfrm>
          <a:off x="4122420" y="12985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69850</xdr:rowOff>
    </xdr:from>
    <xdr:to xmlns:xdr="http://schemas.openxmlformats.org/drawingml/2006/spreadsheetDrawing">
      <xdr:col>24</xdr:col>
      <xdr:colOff>152400</xdr:colOff>
      <xdr:row>77</xdr:row>
      <xdr:rowOff>69850</xdr:rowOff>
    </xdr:to>
    <xdr:cxnSp macro="">
      <xdr:nvCxnSpPr>
        <xdr:cNvPr id="175" name="直線コネクタ 174"/>
        <xdr:cNvCxnSpPr/>
      </xdr:nvCxnSpPr>
      <xdr:spPr>
        <a:xfrm>
          <a:off x="4006215" y="129819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4445</xdr:rowOff>
    </xdr:from>
    <xdr:ext cx="598170" cy="259080"/>
    <xdr:sp macro="" textlink="">
      <xdr:nvSpPr>
        <xdr:cNvPr id="176" name="民生費最大値テキスト"/>
        <xdr:cNvSpPr txBox="1"/>
      </xdr:nvSpPr>
      <xdr:spPr>
        <a:xfrm>
          <a:off x="4122420" y="11575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300,754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57785</xdr:rowOff>
    </xdr:from>
    <xdr:to xmlns:xdr="http://schemas.openxmlformats.org/drawingml/2006/spreadsheetDrawing">
      <xdr:col>24</xdr:col>
      <xdr:colOff>152400</xdr:colOff>
      <xdr:row>70</xdr:row>
      <xdr:rowOff>57785</xdr:rowOff>
    </xdr:to>
    <xdr:cxnSp macro="">
      <xdr:nvCxnSpPr>
        <xdr:cNvPr id="177" name="直線コネクタ 176"/>
        <xdr:cNvCxnSpPr/>
      </xdr:nvCxnSpPr>
      <xdr:spPr>
        <a:xfrm>
          <a:off x="4006215" y="117963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76</xdr:row>
      <xdr:rowOff>24765</xdr:rowOff>
    </xdr:from>
    <xdr:to xmlns:xdr="http://schemas.openxmlformats.org/drawingml/2006/spreadsheetDrawing">
      <xdr:col>24</xdr:col>
      <xdr:colOff>63500</xdr:colOff>
      <xdr:row>76</xdr:row>
      <xdr:rowOff>99060</xdr:rowOff>
    </xdr:to>
    <xdr:cxnSp macro="">
      <xdr:nvCxnSpPr>
        <xdr:cNvPr id="178" name="直線コネクタ 177"/>
        <xdr:cNvCxnSpPr/>
      </xdr:nvCxnSpPr>
      <xdr:spPr>
        <a:xfrm>
          <a:off x="3340100" y="12769215"/>
          <a:ext cx="73152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160020</xdr:rowOff>
    </xdr:from>
    <xdr:ext cx="598170" cy="258445"/>
    <xdr:sp macro="" textlink="">
      <xdr:nvSpPr>
        <xdr:cNvPr id="179" name="民生費平均値テキスト"/>
        <xdr:cNvSpPr txBox="1"/>
      </xdr:nvSpPr>
      <xdr:spPr>
        <a:xfrm>
          <a:off x="4122420" y="1240155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137160</xdr:rowOff>
    </xdr:from>
    <xdr:to xmlns:xdr="http://schemas.openxmlformats.org/drawingml/2006/spreadsheetDrawing">
      <xdr:col>24</xdr:col>
      <xdr:colOff>114300</xdr:colOff>
      <xdr:row>75</xdr:row>
      <xdr:rowOff>67310</xdr:rowOff>
    </xdr:to>
    <xdr:sp macro="" textlink="">
      <xdr:nvSpPr>
        <xdr:cNvPr id="180" name="フローチャート: 判断 179"/>
        <xdr:cNvSpPr/>
      </xdr:nvSpPr>
      <xdr:spPr>
        <a:xfrm>
          <a:off x="4020820" y="1254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24765</xdr:rowOff>
    </xdr:from>
    <xdr:to xmlns:xdr="http://schemas.openxmlformats.org/drawingml/2006/spreadsheetDrawing">
      <xdr:col>19</xdr:col>
      <xdr:colOff>167005</xdr:colOff>
      <xdr:row>77</xdr:row>
      <xdr:rowOff>25400</xdr:rowOff>
    </xdr:to>
    <xdr:cxnSp macro="">
      <xdr:nvCxnSpPr>
        <xdr:cNvPr id="181" name="直線コネクタ 180"/>
        <xdr:cNvCxnSpPr/>
      </xdr:nvCxnSpPr>
      <xdr:spPr>
        <a:xfrm flipV="1">
          <a:off x="2555875" y="12769215"/>
          <a:ext cx="784225"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85725</xdr:rowOff>
    </xdr:from>
    <xdr:to xmlns:xdr="http://schemas.openxmlformats.org/drawingml/2006/spreadsheetDrawing">
      <xdr:col>20</xdr:col>
      <xdr:colOff>38100</xdr:colOff>
      <xdr:row>75</xdr:row>
      <xdr:rowOff>15875</xdr:rowOff>
    </xdr:to>
    <xdr:sp macro="" textlink="">
      <xdr:nvSpPr>
        <xdr:cNvPr id="182" name="フローチャート: 判断 181"/>
        <xdr:cNvSpPr/>
      </xdr:nvSpPr>
      <xdr:spPr>
        <a:xfrm>
          <a:off x="3300095" y="1249489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32385</xdr:rowOff>
    </xdr:from>
    <xdr:ext cx="598170" cy="258445"/>
    <xdr:sp macro="" textlink="">
      <xdr:nvSpPr>
        <xdr:cNvPr id="183" name="テキスト ボックス 182"/>
        <xdr:cNvSpPr txBox="1"/>
      </xdr:nvSpPr>
      <xdr:spPr>
        <a:xfrm>
          <a:off x="3074670" y="12273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17780</xdr:rowOff>
    </xdr:from>
    <xdr:to xmlns:xdr="http://schemas.openxmlformats.org/drawingml/2006/spreadsheetDrawing">
      <xdr:col>15</xdr:col>
      <xdr:colOff>50800</xdr:colOff>
      <xdr:row>77</xdr:row>
      <xdr:rowOff>25400</xdr:rowOff>
    </xdr:to>
    <xdr:cxnSp macro="">
      <xdr:nvCxnSpPr>
        <xdr:cNvPr id="184" name="直線コネクタ 183"/>
        <xdr:cNvCxnSpPr/>
      </xdr:nvCxnSpPr>
      <xdr:spPr>
        <a:xfrm>
          <a:off x="1784350" y="12929870"/>
          <a:ext cx="771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109220</xdr:rowOff>
    </xdr:from>
    <xdr:to xmlns:xdr="http://schemas.openxmlformats.org/drawingml/2006/spreadsheetDrawing">
      <xdr:col>15</xdr:col>
      <xdr:colOff>101600</xdr:colOff>
      <xdr:row>76</xdr:row>
      <xdr:rowOff>39370</xdr:rowOff>
    </xdr:to>
    <xdr:sp macro="" textlink="">
      <xdr:nvSpPr>
        <xdr:cNvPr id="185" name="フローチャート: 判断 184"/>
        <xdr:cNvSpPr/>
      </xdr:nvSpPr>
      <xdr:spPr>
        <a:xfrm>
          <a:off x="2505075" y="12686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55880</xdr:rowOff>
    </xdr:from>
    <xdr:ext cx="598170" cy="259080"/>
    <xdr:sp macro="" textlink="">
      <xdr:nvSpPr>
        <xdr:cNvPr id="186" name="テキスト ボックス 185"/>
        <xdr:cNvSpPr txBox="1"/>
      </xdr:nvSpPr>
      <xdr:spPr>
        <a:xfrm>
          <a:off x="2303145" y="12465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77</xdr:row>
      <xdr:rowOff>17780</xdr:rowOff>
    </xdr:from>
    <xdr:to xmlns:xdr="http://schemas.openxmlformats.org/drawingml/2006/spreadsheetDrawing">
      <xdr:col>10</xdr:col>
      <xdr:colOff>114300</xdr:colOff>
      <xdr:row>77</xdr:row>
      <xdr:rowOff>127000</xdr:rowOff>
    </xdr:to>
    <xdr:cxnSp macro="">
      <xdr:nvCxnSpPr>
        <xdr:cNvPr id="187" name="直線コネクタ 186"/>
        <xdr:cNvCxnSpPr/>
      </xdr:nvCxnSpPr>
      <xdr:spPr>
        <a:xfrm flipV="1">
          <a:off x="1002030" y="12929870"/>
          <a:ext cx="78232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156845</xdr:rowOff>
    </xdr:from>
    <xdr:to xmlns:xdr="http://schemas.openxmlformats.org/drawingml/2006/spreadsheetDrawing">
      <xdr:col>10</xdr:col>
      <xdr:colOff>165100</xdr:colOff>
      <xdr:row>76</xdr:row>
      <xdr:rowOff>86995</xdr:rowOff>
    </xdr:to>
    <xdr:sp macro="" textlink="">
      <xdr:nvSpPr>
        <xdr:cNvPr id="188" name="フローチャート: 判断 187"/>
        <xdr:cNvSpPr/>
      </xdr:nvSpPr>
      <xdr:spPr>
        <a:xfrm>
          <a:off x="1733550" y="1273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103505</xdr:rowOff>
    </xdr:from>
    <xdr:ext cx="598170" cy="258445"/>
    <xdr:sp macro="" textlink="">
      <xdr:nvSpPr>
        <xdr:cNvPr id="189" name="テキスト ボックス 188"/>
        <xdr:cNvSpPr txBox="1"/>
      </xdr:nvSpPr>
      <xdr:spPr>
        <a:xfrm>
          <a:off x="1508125" y="12512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25400</xdr:rowOff>
    </xdr:from>
    <xdr:to xmlns:xdr="http://schemas.openxmlformats.org/drawingml/2006/spreadsheetDrawing">
      <xdr:col>6</xdr:col>
      <xdr:colOff>38100</xdr:colOff>
      <xdr:row>76</xdr:row>
      <xdr:rowOff>127000</xdr:rowOff>
    </xdr:to>
    <xdr:sp macro="" textlink="">
      <xdr:nvSpPr>
        <xdr:cNvPr id="190" name="フローチャート: 判断 189"/>
        <xdr:cNvSpPr/>
      </xdr:nvSpPr>
      <xdr:spPr>
        <a:xfrm>
          <a:off x="962025" y="127698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143510</xdr:rowOff>
    </xdr:from>
    <xdr:ext cx="598170" cy="258445"/>
    <xdr:sp macro="" textlink="">
      <xdr:nvSpPr>
        <xdr:cNvPr id="191" name="テキスト ボックス 190"/>
        <xdr:cNvSpPr txBox="1"/>
      </xdr:nvSpPr>
      <xdr:spPr>
        <a:xfrm>
          <a:off x="736600" y="12552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390461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80010</xdr:rowOff>
    </xdr:from>
    <xdr:ext cx="762000" cy="259080"/>
    <xdr:sp macro="" textlink="">
      <xdr:nvSpPr>
        <xdr:cNvPr id="193" name="テキスト ボックス 192"/>
        <xdr:cNvSpPr txBox="1"/>
      </xdr:nvSpPr>
      <xdr:spPr>
        <a:xfrm>
          <a:off x="317309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4" name="テキスト ボックス 193"/>
        <xdr:cNvSpPr txBox="1"/>
      </xdr:nvSpPr>
      <xdr:spPr>
        <a:xfrm>
          <a:off x="238887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5" name="テキスト ボックス 194"/>
        <xdr:cNvSpPr txBox="1"/>
      </xdr:nvSpPr>
      <xdr:spPr>
        <a:xfrm>
          <a:off x="16173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80010</xdr:rowOff>
    </xdr:from>
    <xdr:ext cx="762000" cy="259080"/>
    <xdr:sp macro="" textlink="">
      <xdr:nvSpPr>
        <xdr:cNvPr id="196" name="テキスト ボックス 195"/>
        <xdr:cNvSpPr txBox="1"/>
      </xdr:nvSpPr>
      <xdr:spPr>
        <a:xfrm>
          <a:off x="8350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48260</xdr:rowOff>
    </xdr:from>
    <xdr:to xmlns:xdr="http://schemas.openxmlformats.org/drawingml/2006/spreadsheetDrawing">
      <xdr:col>24</xdr:col>
      <xdr:colOff>114300</xdr:colOff>
      <xdr:row>76</xdr:row>
      <xdr:rowOff>149860</xdr:rowOff>
    </xdr:to>
    <xdr:sp macro="" textlink="">
      <xdr:nvSpPr>
        <xdr:cNvPr id="197" name="楕円 196"/>
        <xdr:cNvSpPr/>
      </xdr:nvSpPr>
      <xdr:spPr>
        <a:xfrm>
          <a:off x="402082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27305</xdr:rowOff>
    </xdr:from>
    <xdr:ext cx="598170" cy="259080"/>
    <xdr:sp macro="" textlink="">
      <xdr:nvSpPr>
        <xdr:cNvPr id="198" name="民生費該当値テキスト"/>
        <xdr:cNvSpPr txBox="1"/>
      </xdr:nvSpPr>
      <xdr:spPr>
        <a:xfrm>
          <a:off x="4122420" y="12771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145415</xdr:rowOff>
    </xdr:from>
    <xdr:to xmlns:xdr="http://schemas.openxmlformats.org/drawingml/2006/spreadsheetDrawing">
      <xdr:col>20</xdr:col>
      <xdr:colOff>38100</xdr:colOff>
      <xdr:row>76</xdr:row>
      <xdr:rowOff>75565</xdr:rowOff>
    </xdr:to>
    <xdr:sp macro="" textlink="">
      <xdr:nvSpPr>
        <xdr:cNvPr id="199" name="楕円 198"/>
        <xdr:cNvSpPr/>
      </xdr:nvSpPr>
      <xdr:spPr>
        <a:xfrm>
          <a:off x="3300095" y="1272222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66675</xdr:rowOff>
    </xdr:from>
    <xdr:ext cx="598170" cy="258445"/>
    <xdr:sp macro="" textlink="">
      <xdr:nvSpPr>
        <xdr:cNvPr id="200" name="テキスト ボックス 199"/>
        <xdr:cNvSpPr txBox="1"/>
      </xdr:nvSpPr>
      <xdr:spPr>
        <a:xfrm>
          <a:off x="3074670" y="12811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146050</xdr:rowOff>
    </xdr:from>
    <xdr:to xmlns:xdr="http://schemas.openxmlformats.org/drawingml/2006/spreadsheetDrawing">
      <xdr:col>15</xdr:col>
      <xdr:colOff>101600</xdr:colOff>
      <xdr:row>77</xdr:row>
      <xdr:rowOff>76200</xdr:rowOff>
    </xdr:to>
    <xdr:sp macro="" textlink="">
      <xdr:nvSpPr>
        <xdr:cNvPr id="201" name="楕円 200"/>
        <xdr:cNvSpPr/>
      </xdr:nvSpPr>
      <xdr:spPr>
        <a:xfrm>
          <a:off x="2505075" y="1289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67310</xdr:rowOff>
    </xdr:from>
    <xdr:ext cx="598170" cy="259080"/>
    <xdr:sp macro="" textlink="">
      <xdr:nvSpPr>
        <xdr:cNvPr id="202" name="テキスト ボックス 201"/>
        <xdr:cNvSpPr txBox="1"/>
      </xdr:nvSpPr>
      <xdr:spPr>
        <a:xfrm>
          <a:off x="2303145" y="12979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138430</xdr:rowOff>
    </xdr:from>
    <xdr:to xmlns:xdr="http://schemas.openxmlformats.org/drawingml/2006/spreadsheetDrawing">
      <xdr:col>10</xdr:col>
      <xdr:colOff>165100</xdr:colOff>
      <xdr:row>77</xdr:row>
      <xdr:rowOff>68580</xdr:rowOff>
    </xdr:to>
    <xdr:sp macro="" textlink="">
      <xdr:nvSpPr>
        <xdr:cNvPr id="203" name="楕円 202"/>
        <xdr:cNvSpPr/>
      </xdr:nvSpPr>
      <xdr:spPr>
        <a:xfrm>
          <a:off x="1733550" y="1288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59690</xdr:rowOff>
    </xdr:from>
    <xdr:ext cx="598170" cy="259080"/>
    <xdr:sp macro="" textlink="">
      <xdr:nvSpPr>
        <xdr:cNvPr id="204" name="テキスト ボックス 203"/>
        <xdr:cNvSpPr txBox="1"/>
      </xdr:nvSpPr>
      <xdr:spPr>
        <a:xfrm>
          <a:off x="1508125" y="12971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76200</xdr:rowOff>
    </xdr:from>
    <xdr:to xmlns:xdr="http://schemas.openxmlformats.org/drawingml/2006/spreadsheetDrawing">
      <xdr:col>6</xdr:col>
      <xdr:colOff>38100</xdr:colOff>
      <xdr:row>78</xdr:row>
      <xdr:rowOff>6350</xdr:rowOff>
    </xdr:to>
    <xdr:sp macro="" textlink="">
      <xdr:nvSpPr>
        <xdr:cNvPr id="205" name="楕円 204"/>
        <xdr:cNvSpPr/>
      </xdr:nvSpPr>
      <xdr:spPr>
        <a:xfrm>
          <a:off x="962025" y="1298829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167640</xdr:rowOff>
    </xdr:from>
    <xdr:ext cx="598170" cy="259080"/>
    <xdr:sp macro="" textlink="">
      <xdr:nvSpPr>
        <xdr:cNvPr id="206" name="テキスト ボックス 205"/>
        <xdr:cNvSpPr txBox="1"/>
      </xdr:nvSpPr>
      <xdr:spPr>
        <a:xfrm>
          <a:off x="736600" y="13079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66802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8" name="正方形/長方形 207"/>
        <xdr:cNvSpPr/>
      </xdr:nvSpPr>
      <xdr:spPr>
        <a:xfrm>
          <a:off x="79502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79502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10" name="正方形/長方形 209"/>
        <xdr:cNvSpPr/>
      </xdr:nvSpPr>
      <xdr:spPr>
        <a:xfrm>
          <a:off x="167005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67005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2" name="正方形/長方形 211"/>
        <xdr:cNvSpPr/>
      </xdr:nvSpPr>
      <xdr:spPr>
        <a:xfrm>
          <a:off x="26720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6720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6802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5" name="テキスト ボックス 214"/>
        <xdr:cNvSpPr txBox="1"/>
      </xdr:nvSpPr>
      <xdr:spPr>
        <a:xfrm>
          <a:off x="65341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7" name="テキスト ボックス 216"/>
        <xdr:cNvSpPr txBox="1"/>
      </xdr:nvSpPr>
      <xdr:spPr>
        <a:xfrm>
          <a:off x="207010" y="16913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668020" y="16729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9" name="テキスト ボックス 218"/>
        <xdr:cNvSpPr txBox="1"/>
      </xdr:nvSpPr>
      <xdr:spPr>
        <a:xfrm>
          <a:off x="207010" y="16587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668020" y="16402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8445"/>
    <xdr:sp macro="" textlink="">
      <xdr:nvSpPr>
        <xdr:cNvPr id="221" name="テキスト ボックス 220"/>
        <xdr:cNvSpPr txBox="1"/>
      </xdr:nvSpPr>
      <xdr:spPr>
        <a:xfrm>
          <a:off x="207010"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668020" y="16076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860" cy="259080"/>
    <xdr:sp macro="" textlink="">
      <xdr:nvSpPr>
        <xdr:cNvPr id="223" name="テキスト ボックス 222"/>
        <xdr:cNvSpPr txBox="1"/>
      </xdr:nvSpPr>
      <xdr:spPr>
        <a:xfrm>
          <a:off x="207010"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668020" y="15749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0860" cy="258445"/>
    <xdr:sp macro="" textlink="">
      <xdr:nvSpPr>
        <xdr:cNvPr id="225" name="テキスト ボックス 224"/>
        <xdr:cNvSpPr txBox="1"/>
      </xdr:nvSpPr>
      <xdr:spPr>
        <a:xfrm>
          <a:off x="207010"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668020" y="154235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30860" cy="258445"/>
    <xdr:sp macro="" textlink="">
      <xdr:nvSpPr>
        <xdr:cNvPr id="227" name="テキスト ボックス 226"/>
        <xdr:cNvSpPr txBox="1"/>
      </xdr:nvSpPr>
      <xdr:spPr>
        <a:xfrm>
          <a:off x="207010" y="152812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668020" y="151003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38100</xdr:rowOff>
    </xdr:from>
    <xdr:ext cx="530860" cy="259080"/>
    <xdr:sp macro="" textlink="">
      <xdr:nvSpPr>
        <xdr:cNvPr id="229" name="テキスト ボックス 228"/>
        <xdr:cNvSpPr txBox="1"/>
      </xdr:nvSpPr>
      <xdr:spPr>
        <a:xfrm>
          <a:off x="207010" y="14961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66802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0860" cy="258445"/>
    <xdr:sp macro="" textlink="">
      <xdr:nvSpPr>
        <xdr:cNvPr id="231" name="テキスト ボックス 230"/>
        <xdr:cNvSpPr txBox="1"/>
      </xdr:nvSpPr>
      <xdr:spPr>
        <a:xfrm>
          <a:off x="207010" y="146431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66802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57150</xdr:rowOff>
    </xdr:from>
    <xdr:to xmlns:xdr="http://schemas.openxmlformats.org/drawingml/2006/spreadsheetDrawing">
      <xdr:col>24</xdr:col>
      <xdr:colOff>62865</xdr:colOff>
      <xdr:row>99</xdr:row>
      <xdr:rowOff>17780</xdr:rowOff>
    </xdr:to>
    <xdr:cxnSp macro="">
      <xdr:nvCxnSpPr>
        <xdr:cNvPr id="233" name="直線コネクタ 232"/>
        <xdr:cNvCxnSpPr/>
      </xdr:nvCxnSpPr>
      <xdr:spPr>
        <a:xfrm flipV="1">
          <a:off x="4069715" y="1514856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21590</xdr:rowOff>
    </xdr:from>
    <xdr:ext cx="534035" cy="259080"/>
    <xdr:sp macro="" textlink="">
      <xdr:nvSpPr>
        <xdr:cNvPr id="234" name="衛生費最小値テキスト"/>
        <xdr:cNvSpPr txBox="1"/>
      </xdr:nvSpPr>
      <xdr:spPr>
        <a:xfrm>
          <a:off x="4122420" y="16652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17780</xdr:rowOff>
    </xdr:from>
    <xdr:to xmlns:xdr="http://schemas.openxmlformats.org/drawingml/2006/spreadsheetDrawing">
      <xdr:col>24</xdr:col>
      <xdr:colOff>152400</xdr:colOff>
      <xdr:row>99</xdr:row>
      <xdr:rowOff>17780</xdr:rowOff>
    </xdr:to>
    <xdr:cxnSp macro="">
      <xdr:nvCxnSpPr>
        <xdr:cNvPr id="235" name="直線コネクタ 234"/>
        <xdr:cNvCxnSpPr/>
      </xdr:nvCxnSpPr>
      <xdr:spPr>
        <a:xfrm>
          <a:off x="4006215" y="166484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3810</xdr:rowOff>
    </xdr:from>
    <xdr:ext cx="534035" cy="259080"/>
    <xdr:sp macro="" textlink="">
      <xdr:nvSpPr>
        <xdr:cNvPr id="236" name="衛生費最大値テキスト"/>
        <xdr:cNvSpPr txBox="1"/>
      </xdr:nvSpPr>
      <xdr:spPr>
        <a:xfrm>
          <a:off x="4122420" y="14927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78,520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57150</xdr:rowOff>
    </xdr:from>
    <xdr:to xmlns:xdr="http://schemas.openxmlformats.org/drawingml/2006/spreadsheetDrawing">
      <xdr:col>24</xdr:col>
      <xdr:colOff>152400</xdr:colOff>
      <xdr:row>90</xdr:row>
      <xdr:rowOff>57150</xdr:rowOff>
    </xdr:to>
    <xdr:cxnSp macro="">
      <xdr:nvCxnSpPr>
        <xdr:cNvPr id="237" name="直線コネクタ 236"/>
        <xdr:cNvCxnSpPr/>
      </xdr:nvCxnSpPr>
      <xdr:spPr>
        <a:xfrm>
          <a:off x="4006215" y="151485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96</xdr:row>
      <xdr:rowOff>19050</xdr:rowOff>
    </xdr:from>
    <xdr:to xmlns:xdr="http://schemas.openxmlformats.org/drawingml/2006/spreadsheetDrawing">
      <xdr:col>24</xdr:col>
      <xdr:colOff>63500</xdr:colOff>
      <xdr:row>98</xdr:row>
      <xdr:rowOff>43180</xdr:rowOff>
    </xdr:to>
    <xdr:cxnSp macro="">
      <xdr:nvCxnSpPr>
        <xdr:cNvPr id="238" name="直線コネクタ 237"/>
        <xdr:cNvCxnSpPr/>
      </xdr:nvCxnSpPr>
      <xdr:spPr>
        <a:xfrm>
          <a:off x="3340100" y="16135350"/>
          <a:ext cx="73152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146685</xdr:rowOff>
    </xdr:from>
    <xdr:ext cx="534035" cy="258445"/>
    <xdr:sp macro="" textlink="">
      <xdr:nvSpPr>
        <xdr:cNvPr id="239" name="衛生費平均値テキスト"/>
        <xdr:cNvSpPr txBox="1"/>
      </xdr:nvSpPr>
      <xdr:spPr>
        <a:xfrm>
          <a:off x="4122420" y="159200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123825</xdr:rowOff>
    </xdr:from>
    <xdr:to xmlns:xdr="http://schemas.openxmlformats.org/drawingml/2006/spreadsheetDrawing">
      <xdr:col>24</xdr:col>
      <xdr:colOff>114300</xdr:colOff>
      <xdr:row>96</xdr:row>
      <xdr:rowOff>53975</xdr:rowOff>
    </xdr:to>
    <xdr:sp macro="" textlink="">
      <xdr:nvSpPr>
        <xdr:cNvPr id="240" name="フローチャート: 判断 239"/>
        <xdr:cNvSpPr/>
      </xdr:nvSpPr>
      <xdr:spPr>
        <a:xfrm>
          <a:off x="4020820" y="1606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60960</xdr:rowOff>
    </xdr:from>
    <xdr:to xmlns:xdr="http://schemas.openxmlformats.org/drawingml/2006/spreadsheetDrawing">
      <xdr:col>19</xdr:col>
      <xdr:colOff>167005</xdr:colOff>
      <xdr:row>96</xdr:row>
      <xdr:rowOff>19050</xdr:rowOff>
    </xdr:to>
    <xdr:cxnSp macro="">
      <xdr:nvCxnSpPr>
        <xdr:cNvPr id="241" name="直線コネクタ 240"/>
        <xdr:cNvCxnSpPr/>
      </xdr:nvCxnSpPr>
      <xdr:spPr>
        <a:xfrm>
          <a:off x="2555875" y="16005810"/>
          <a:ext cx="784225"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19685</xdr:rowOff>
    </xdr:from>
    <xdr:to xmlns:xdr="http://schemas.openxmlformats.org/drawingml/2006/spreadsheetDrawing">
      <xdr:col>20</xdr:col>
      <xdr:colOff>38100</xdr:colOff>
      <xdr:row>96</xdr:row>
      <xdr:rowOff>121285</xdr:rowOff>
    </xdr:to>
    <xdr:sp macro="" textlink="">
      <xdr:nvSpPr>
        <xdr:cNvPr id="242" name="フローチャート: 判断 241"/>
        <xdr:cNvSpPr/>
      </xdr:nvSpPr>
      <xdr:spPr>
        <a:xfrm>
          <a:off x="3300095" y="161359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112395</xdr:rowOff>
    </xdr:from>
    <xdr:ext cx="534035" cy="258445"/>
    <xdr:sp macro="" textlink="">
      <xdr:nvSpPr>
        <xdr:cNvPr id="243" name="テキスト ボックス 242"/>
        <xdr:cNvSpPr txBox="1"/>
      </xdr:nvSpPr>
      <xdr:spPr>
        <a:xfrm>
          <a:off x="3107055" y="16228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60960</xdr:rowOff>
    </xdr:from>
    <xdr:to xmlns:xdr="http://schemas.openxmlformats.org/drawingml/2006/spreadsheetDrawing">
      <xdr:col>15</xdr:col>
      <xdr:colOff>50800</xdr:colOff>
      <xdr:row>96</xdr:row>
      <xdr:rowOff>120650</xdr:rowOff>
    </xdr:to>
    <xdr:cxnSp macro="">
      <xdr:nvCxnSpPr>
        <xdr:cNvPr id="244" name="直線コネクタ 243"/>
        <xdr:cNvCxnSpPr/>
      </xdr:nvCxnSpPr>
      <xdr:spPr>
        <a:xfrm flipV="1">
          <a:off x="1784350" y="16005810"/>
          <a:ext cx="771525"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34925</xdr:rowOff>
    </xdr:from>
    <xdr:to xmlns:xdr="http://schemas.openxmlformats.org/drawingml/2006/spreadsheetDrawing">
      <xdr:col>15</xdr:col>
      <xdr:colOff>101600</xdr:colOff>
      <xdr:row>98</xdr:row>
      <xdr:rowOff>136525</xdr:rowOff>
    </xdr:to>
    <xdr:sp macro="" textlink="">
      <xdr:nvSpPr>
        <xdr:cNvPr id="245" name="フローチャート: 判断 244"/>
        <xdr:cNvSpPr/>
      </xdr:nvSpPr>
      <xdr:spPr>
        <a:xfrm>
          <a:off x="2505075"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127635</xdr:rowOff>
    </xdr:from>
    <xdr:ext cx="534035" cy="259080"/>
    <xdr:sp macro="" textlink="">
      <xdr:nvSpPr>
        <xdr:cNvPr id="246" name="テキスト ボックス 245"/>
        <xdr:cNvSpPr txBox="1"/>
      </xdr:nvSpPr>
      <xdr:spPr>
        <a:xfrm>
          <a:off x="2335530" y="1658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96</xdr:row>
      <xdr:rowOff>120650</xdr:rowOff>
    </xdr:from>
    <xdr:to xmlns:xdr="http://schemas.openxmlformats.org/drawingml/2006/spreadsheetDrawing">
      <xdr:col>10</xdr:col>
      <xdr:colOff>114300</xdr:colOff>
      <xdr:row>98</xdr:row>
      <xdr:rowOff>157480</xdr:rowOff>
    </xdr:to>
    <xdr:cxnSp macro="">
      <xdr:nvCxnSpPr>
        <xdr:cNvPr id="247" name="直線コネクタ 246"/>
        <xdr:cNvCxnSpPr/>
      </xdr:nvCxnSpPr>
      <xdr:spPr>
        <a:xfrm flipV="1">
          <a:off x="1002030" y="16236950"/>
          <a:ext cx="78232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57785</xdr:rowOff>
    </xdr:from>
    <xdr:to xmlns:xdr="http://schemas.openxmlformats.org/drawingml/2006/spreadsheetDrawing">
      <xdr:col>10</xdr:col>
      <xdr:colOff>165100</xdr:colOff>
      <xdr:row>98</xdr:row>
      <xdr:rowOff>159385</xdr:rowOff>
    </xdr:to>
    <xdr:sp macro="" textlink="">
      <xdr:nvSpPr>
        <xdr:cNvPr id="248" name="フローチャート: 判断 247"/>
        <xdr:cNvSpPr/>
      </xdr:nvSpPr>
      <xdr:spPr>
        <a:xfrm>
          <a:off x="173355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150495</xdr:rowOff>
    </xdr:from>
    <xdr:ext cx="534035" cy="259080"/>
    <xdr:sp macro="" textlink="">
      <xdr:nvSpPr>
        <xdr:cNvPr id="249" name="テキスト ボックス 248"/>
        <xdr:cNvSpPr txBox="1"/>
      </xdr:nvSpPr>
      <xdr:spPr>
        <a:xfrm>
          <a:off x="1540510" y="1660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79375</xdr:rowOff>
    </xdr:from>
    <xdr:to xmlns:xdr="http://schemas.openxmlformats.org/drawingml/2006/spreadsheetDrawing">
      <xdr:col>6</xdr:col>
      <xdr:colOff>38100</xdr:colOff>
      <xdr:row>99</xdr:row>
      <xdr:rowOff>9525</xdr:rowOff>
    </xdr:to>
    <xdr:sp macro="" textlink="">
      <xdr:nvSpPr>
        <xdr:cNvPr id="250" name="フローチャート: 判断 249"/>
        <xdr:cNvSpPr/>
      </xdr:nvSpPr>
      <xdr:spPr>
        <a:xfrm>
          <a:off x="962025" y="1653857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26035</xdr:rowOff>
    </xdr:from>
    <xdr:ext cx="534035" cy="259080"/>
    <xdr:sp macro="" textlink="">
      <xdr:nvSpPr>
        <xdr:cNvPr id="251" name="テキスト ボックス 250"/>
        <xdr:cNvSpPr txBox="1"/>
      </xdr:nvSpPr>
      <xdr:spPr>
        <a:xfrm>
          <a:off x="768985" y="16313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53" name="テキスト ボックス 252"/>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4" name="テキスト ボックス 253"/>
        <xdr:cNvSpPr txBox="1"/>
      </xdr:nvSpPr>
      <xdr:spPr>
        <a:xfrm>
          <a:off x="238887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5" name="テキスト ボックス 254"/>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56" name="テキスト ボックス 255"/>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163830</xdr:rowOff>
    </xdr:from>
    <xdr:to xmlns:xdr="http://schemas.openxmlformats.org/drawingml/2006/spreadsheetDrawing">
      <xdr:col>24</xdr:col>
      <xdr:colOff>114300</xdr:colOff>
      <xdr:row>98</xdr:row>
      <xdr:rowOff>93980</xdr:rowOff>
    </xdr:to>
    <xdr:sp macro="" textlink="">
      <xdr:nvSpPr>
        <xdr:cNvPr id="257" name="楕円 256"/>
        <xdr:cNvSpPr/>
      </xdr:nvSpPr>
      <xdr:spPr>
        <a:xfrm>
          <a:off x="402082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142240</xdr:rowOff>
    </xdr:from>
    <xdr:ext cx="534035" cy="259080"/>
    <xdr:sp macro="" textlink="">
      <xdr:nvSpPr>
        <xdr:cNvPr id="258" name="衛生費該当値テキスト"/>
        <xdr:cNvSpPr txBox="1"/>
      </xdr:nvSpPr>
      <xdr:spPr>
        <a:xfrm>
          <a:off x="4122420" y="1642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139700</xdr:rowOff>
    </xdr:from>
    <xdr:to xmlns:xdr="http://schemas.openxmlformats.org/drawingml/2006/spreadsheetDrawing">
      <xdr:col>20</xdr:col>
      <xdr:colOff>38100</xdr:colOff>
      <xdr:row>96</xdr:row>
      <xdr:rowOff>69850</xdr:rowOff>
    </xdr:to>
    <xdr:sp macro="" textlink="">
      <xdr:nvSpPr>
        <xdr:cNvPr id="259" name="楕円 258"/>
        <xdr:cNvSpPr/>
      </xdr:nvSpPr>
      <xdr:spPr>
        <a:xfrm>
          <a:off x="3300095" y="160845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86995</xdr:rowOff>
    </xdr:from>
    <xdr:ext cx="534035" cy="258445"/>
    <xdr:sp macro="" textlink="">
      <xdr:nvSpPr>
        <xdr:cNvPr id="260" name="テキスト ボックス 259"/>
        <xdr:cNvSpPr txBox="1"/>
      </xdr:nvSpPr>
      <xdr:spPr>
        <a:xfrm>
          <a:off x="3107055" y="15860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10160</xdr:rowOff>
    </xdr:from>
    <xdr:to xmlns:xdr="http://schemas.openxmlformats.org/drawingml/2006/spreadsheetDrawing">
      <xdr:col>15</xdr:col>
      <xdr:colOff>101600</xdr:colOff>
      <xdr:row>95</xdr:row>
      <xdr:rowOff>111760</xdr:rowOff>
    </xdr:to>
    <xdr:sp macro="" textlink="">
      <xdr:nvSpPr>
        <xdr:cNvPr id="261" name="楕円 260"/>
        <xdr:cNvSpPr/>
      </xdr:nvSpPr>
      <xdr:spPr>
        <a:xfrm>
          <a:off x="2505075" y="159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128270</xdr:rowOff>
    </xdr:from>
    <xdr:ext cx="534035" cy="259080"/>
    <xdr:sp macro="" textlink="">
      <xdr:nvSpPr>
        <xdr:cNvPr id="262" name="テキスト ボックス 261"/>
        <xdr:cNvSpPr txBox="1"/>
      </xdr:nvSpPr>
      <xdr:spPr>
        <a:xfrm>
          <a:off x="2335530" y="15730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69850</xdr:rowOff>
    </xdr:from>
    <xdr:to xmlns:xdr="http://schemas.openxmlformats.org/drawingml/2006/spreadsheetDrawing">
      <xdr:col>10</xdr:col>
      <xdr:colOff>165100</xdr:colOff>
      <xdr:row>96</xdr:row>
      <xdr:rowOff>171450</xdr:rowOff>
    </xdr:to>
    <xdr:sp macro="" textlink="">
      <xdr:nvSpPr>
        <xdr:cNvPr id="263" name="楕円 262"/>
        <xdr:cNvSpPr/>
      </xdr:nvSpPr>
      <xdr:spPr>
        <a:xfrm>
          <a:off x="1733550"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16510</xdr:rowOff>
    </xdr:from>
    <xdr:ext cx="534035" cy="259080"/>
    <xdr:sp macro="" textlink="">
      <xdr:nvSpPr>
        <xdr:cNvPr id="264" name="テキスト ボックス 263"/>
        <xdr:cNvSpPr txBox="1"/>
      </xdr:nvSpPr>
      <xdr:spPr>
        <a:xfrm>
          <a:off x="1540510" y="15961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106680</xdr:rowOff>
    </xdr:from>
    <xdr:to xmlns:xdr="http://schemas.openxmlformats.org/drawingml/2006/spreadsheetDrawing">
      <xdr:col>6</xdr:col>
      <xdr:colOff>38100</xdr:colOff>
      <xdr:row>99</xdr:row>
      <xdr:rowOff>36830</xdr:rowOff>
    </xdr:to>
    <xdr:sp macro="" textlink="">
      <xdr:nvSpPr>
        <xdr:cNvPr id="265" name="楕円 264"/>
        <xdr:cNvSpPr/>
      </xdr:nvSpPr>
      <xdr:spPr>
        <a:xfrm>
          <a:off x="962025" y="165658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27940</xdr:rowOff>
    </xdr:from>
    <xdr:ext cx="534035" cy="259080"/>
    <xdr:sp macro="" textlink="">
      <xdr:nvSpPr>
        <xdr:cNvPr id="266" name="テキスト ボックス 265"/>
        <xdr:cNvSpPr txBox="1"/>
      </xdr:nvSpPr>
      <xdr:spPr>
        <a:xfrm>
          <a:off x="768985" y="16658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5805170" y="39166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8" name="正方形/長方形 267"/>
        <xdr:cNvSpPr/>
      </xdr:nvSpPr>
      <xdr:spPr>
        <a:xfrm>
          <a:off x="590867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590867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70" name="正方形/長方形 269"/>
        <xdr:cNvSpPr/>
      </xdr:nvSpPr>
      <xdr:spPr>
        <a:xfrm>
          <a:off x="680720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680720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72" name="正方形/長方形 271"/>
        <xdr:cNvSpPr/>
      </xdr:nvSpPr>
      <xdr:spPr>
        <a:xfrm>
          <a:off x="78092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78092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5805170" y="47231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5425"/>
    <xdr:sp macro="" textlink="">
      <xdr:nvSpPr>
        <xdr:cNvPr id="275" name="テキスト ボックス 274"/>
        <xdr:cNvSpPr txBox="1"/>
      </xdr:nvSpPr>
      <xdr:spPr>
        <a:xfrm>
          <a:off x="576707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5805170" y="6959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77" name="直線コネクタ 276"/>
        <xdr:cNvCxnSpPr/>
      </xdr:nvCxnSpPr>
      <xdr:spPr>
        <a:xfrm>
          <a:off x="5805170" y="65144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167640</xdr:rowOff>
    </xdr:from>
    <xdr:ext cx="248285" cy="259080"/>
    <xdr:sp macro="" textlink="">
      <xdr:nvSpPr>
        <xdr:cNvPr id="278" name="テキスト ボックス 277"/>
        <xdr:cNvSpPr txBox="1"/>
      </xdr:nvSpPr>
      <xdr:spPr>
        <a:xfrm>
          <a:off x="5579745"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9" name="直線コネクタ 278"/>
        <xdr:cNvCxnSpPr/>
      </xdr:nvCxnSpPr>
      <xdr:spPr>
        <a:xfrm>
          <a:off x="5805170" y="60642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7360" cy="258445"/>
    <xdr:sp macro="" textlink="">
      <xdr:nvSpPr>
        <xdr:cNvPr id="280" name="テキスト ボックス 279"/>
        <xdr:cNvSpPr txBox="1"/>
      </xdr:nvSpPr>
      <xdr:spPr>
        <a:xfrm>
          <a:off x="5384800" y="5925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1" name="直線コネクタ 280"/>
        <xdr:cNvCxnSpPr/>
      </xdr:nvCxnSpPr>
      <xdr:spPr>
        <a:xfrm>
          <a:off x="5805170" y="56184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7360" cy="259080"/>
    <xdr:sp macro="" textlink="">
      <xdr:nvSpPr>
        <xdr:cNvPr id="282" name="テキスト ボックス 281"/>
        <xdr:cNvSpPr txBox="1"/>
      </xdr:nvSpPr>
      <xdr:spPr>
        <a:xfrm>
          <a:off x="5384800" y="5480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83" name="直線コネクタ 282"/>
        <xdr:cNvCxnSpPr/>
      </xdr:nvCxnSpPr>
      <xdr:spPr>
        <a:xfrm>
          <a:off x="5805170" y="51733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167640</xdr:rowOff>
    </xdr:from>
    <xdr:ext cx="467360" cy="259080"/>
    <xdr:sp macro="" textlink="">
      <xdr:nvSpPr>
        <xdr:cNvPr id="284" name="テキスト ボックス 283"/>
        <xdr:cNvSpPr txBox="1"/>
      </xdr:nvSpPr>
      <xdr:spPr>
        <a:xfrm>
          <a:off x="5384800" y="5033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5805170" y="4723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7360" cy="258445"/>
    <xdr:sp macro="" textlink="">
      <xdr:nvSpPr>
        <xdr:cNvPr id="286" name="テキスト ボックス 285"/>
        <xdr:cNvSpPr txBox="1"/>
      </xdr:nvSpPr>
      <xdr:spPr>
        <a:xfrm>
          <a:off x="538480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5805170" y="47231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31</xdr:row>
      <xdr:rowOff>50800</xdr:rowOff>
    </xdr:from>
    <xdr:to xmlns:xdr="http://schemas.openxmlformats.org/drawingml/2006/spreadsheetDrawing">
      <xdr:col>54</xdr:col>
      <xdr:colOff>167005</xdr:colOff>
      <xdr:row>38</xdr:row>
      <xdr:rowOff>140335</xdr:rowOff>
    </xdr:to>
    <xdr:cxnSp macro="">
      <xdr:nvCxnSpPr>
        <xdr:cNvPr id="288" name="直線コネクタ 287"/>
        <xdr:cNvCxnSpPr/>
      </xdr:nvCxnSpPr>
      <xdr:spPr>
        <a:xfrm flipV="1">
          <a:off x="9185275" y="525145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920" cy="258445"/>
    <xdr:sp macro="" textlink="">
      <xdr:nvSpPr>
        <xdr:cNvPr id="289" name="労働費最小値テキスト"/>
        <xdr:cNvSpPr txBox="1"/>
      </xdr:nvSpPr>
      <xdr:spPr>
        <a:xfrm>
          <a:off x="9236075" y="6517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140335</xdr:rowOff>
    </xdr:from>
    <xdr:to xmlns:xdr="http://schemas.openxmlformats.org/drawingml/2006/spreadsheetDrawing">
      <xdr:col>55</xdr:col>
      <xdr:colOff>88900</xdr:colOff>
      <xdr:row>38</xdr:row>
      <xdr:rowOff>140335</xdr:rowOff>
    </xdr:to>
    <xdr:cxnSp macro="">
      <xdr:nvCxnSpPr>
        <xdr:cNvPr id="290" name="直線コネクタ 289"/>
        <xdr:cNvCxnSpPr/>
      </xdr:nvCxnSpPr>
      <xdr:spPr>
        <a:xfrm>
          <a:off x="9119870" y="65144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167640</xdr:rowOff>
    </xdr:from>
    <xdr:ext cx="469265" cy="259080"/>
    <xdr:sp macro="" textlink="">
      <xdr:nvSpPr>
        <xdr:cNvPr id="291" name="労働費最大値テキスト"/>
        <xdr:cNvSpPr txBox="1"/>
      </xdr:nvSpPr>
      <xdr:spPr>
        <a:xfrm>
          <a:off x="9236075" y="5033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50800</xdr:rowOff>
    </xdr:from>
    <xdr:to xmlns:xdr="http://schemas.openxmlformats.org/drawingml/2006/spreadsheetDrawing">
      <xdr:col>55</xdr:col>
      <xdr:colOff>88900</xdr:colOff>
      <xdr:row>31</xdr:row>
      <xdr:rowOff>50800</xdr:rowOff>
    </xdr:to>
    <xdr:cxnSp macro="">
      <xdr:nvCxnSpPr>
        <xdr:cNvPr id="292" name="直線コネクタ 291"/>
        <xdr:cNvCxnSpPr/>
      </xdr:nvCxnSpPr>
      <xdr:spPr>
        <a:xfrm>
          <a:off x="9119870" y="52514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14605</xdr:rowOff>
    </xdr:from>
    <xdr:to xmlns:xdr="http://schemas.openxmlformats.org/drawingml/2006/spreadsheetDrawing">
      <xdr:col>55</xdr:col>
      <xdr:colOff>0</xdr:colOff>
      <xdr:row>37</xdr:row>
      <xdr:rowOff>64135</xdr:rowOff>
    </xdr:to>
    <xdr:cxnSp macro="">
      <xdr:nvCxnSpPr>
        <xdr:cNvPr id="293" name="直線コネクタ 292"/>
        <xdr:cNvCxnSpPr/>
      </xdr:nvCxnSpPr>
      <xdr:spPr>
        <a:xfrm flipV="1">
          <a:off x="8464550" y="6221095"/>
          <a:ext cx="7207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137795</xdr:rowOff>
    </xdr:from>
    <xdr:ext cx="377825" cy="259080"/>
    <xdr:sp macro="" textlink="">
      <xdr:nvSpPr>
        <xdr:cNvPr id="294" name="労働費平均値テキスト"/>
        <xdr:cNvSpPr txBox="1"/>
      </xdr:nvSpPr>
      <xdr:spPr>
        <a:xfrm>
          <a:off x="9236075" y="600900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114935</xdr:rowOff>
    </xdr:from>
    <xdr:to xmlns:xdr="http://schemas.openxmlformats.org/drawingml/2006/spreadsheetDrawing">
      <xdr:col>55</xdr:col>
      <xdr:colOff>50800</xdr:colOff>
      <xdr:row>37</xdr:row>
      <xdr:rowOff>45085</xdr:rowOff>
    </xdr:to>
    <xdr:sp macro="" textlink="">
      <xdr:nvSpPr>
        <xdr:cNvPr id="295" name="フローチャート: 判断 294"/>
        <xdr:cNvSpPr/>
      </xdr:nvSpPr>
      <xdr:spPr>
        <a:xfrm>
          <a:off x="9157970" y="615378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37</xdr:row>
      <xdr:rowOff>64135</xdr:rowOff>
    </xdr:from>
    <xdr:to xmlns:xdr="http://schemas.openxmlformats.org/drawingml/2006/spreadsheetDrawing">
      <xdr:col>50</xdr:col>
      <xdr:colOff>114300</xdr:colOff>
      <xdr:row>37</xdr:row>
      <xdr:rowOff>85090</xdr:rowOff>
    </xdr:to>
    <xdr:cxnSp macro="">
      <xdr:nvCxnSpPr>
        <xdr:cNvPr id="296" name="直線コネクタ 295"/>
        <xdr:cNvCxnSpPr/>
      </xdr:nvCxnSpPr>
      <xdr:spPr>
        <a:xfrm flipV="1">
          <a:off x="7682230" y="6270625"/>
          <a:ext cx="7823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99695</xdr:rowOff>
    </xdr:from>
    <xdr:to xmlns:xdr="http://schemas.openxmlformats.org/drawingml/2006/spreadsheetDrawing">
      <xdr:col>50</xdr:col>
      <xdr:colOff>165100</xdr:colOff>
      <xdr:row>37</xdr:row>
      <xdr:rowOff>29845</xdr:rowOff>
    </xdr:to>
    <xdr:sp macro="" textlink="">
      <xdr:nvSpPr>
        <xdr:cNvPr id="297" name="フローチャート: 判断 296"/>
        <xdr:cNvSpPr/>
      </xdr:nvSpPr>
      <xdr:spPr>
        <a:xfrm>
          <a:off x="841375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46990</xdr:rowOff>
    </xdr:from>
    <xdr:ext cx="378460" cy="258445"/>
    <xdr:sp macro="" textlink="">
      <xdr:nvSpPr>
        <xdr:cNvPr id="298" name="テキスト ボックス 297"/>
        <xdr:cNvSpPr txBox="1"/>
      </xdr:nvSpPr>
      <xdr:spPr>
        <a:xfrm>
          <a:off x="8298815" y="59182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70485</xdr:rowOff>
    </xdr:from>
    <xdr:to xmlns:xdr="http://schemas.openxmlformats.org/drawingml/2006/spreadsheetDrawing">
      <xdr:col>45</xdr:col>
      <xdr:colOff>167005</xdr:colOff>
      <xdr:row>37</xdr:row>
      <xdr:rowOff>85090</xdr:rowOff>
    </xdr:to>
    <xdr:cxnSp macro="">
      <xdr:nvCxnSpPr>
        <xdr:cNvPr id="299" name="直線コネクタ 298"/>
        <xdr:cNvCxnSpPr/>
      </xdr:nvCxnSpPr>
      <xdr:spPr>
        <a:xfrm>
          <a:off x="6898005" y="6276975"/>
          <a:ext cx="7842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96520</xdr:rowOff>
    </xdr:from>
    <xdr:to xmlns:xdr="http://schemas.openxmlformats.org/drawingml/2006/spreadsheetDrawing">
      <xdr:col>46</xdr:col>
      <xdr:colOff>38100</xdr:colOff>
      <xdr:row>37</xdr:row>
      <xdr:rowOff>26670</xdr:rowOff>
    </xdr:to>
    <xdr:sp macro="" textlink="">
      <xdr:nvSpPr>
        <xdr:cNvPr id="300" name="フローチャート: 判断 299"/>
        <xdr:cNvSpPr/>
      </xdr:nvSpPr>
      <xdr:spPr>
        <a:xfrm>
          <a:off x="7642225" y="61353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167005</xdr:colOff>
      <xdr:row>35</xdr:row>
      <xdr:rowOff>43180</xdr:rowOff>
    </xdr:from>
    <xdr:ext cx="378460" cy="259080"/>
    <xdr:sp macro="" textlink="">
      <xdr:nvSpPr>
        <xdr:cNvPr id="301" name="テキスト ボックス 300"/>
        <xdr:cNvSpPr txBox="1"/>
      </xdr:nvSpPr>
      <xdr:spPr>
        <a:xfrm>
          <a:off x="7515225" y="5914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67310</xdr:rowOff>
    </xdr:from>
    <xdr:to xmlns:xdr="http://schemas.openxmlformats.org/drawingml/2006/spreadsheetDrawing">
      <xdr:col>41</xdr:col>
      <xdr:colOff>50800</xdr:colOff>
      <xdr:row>37</xdr:row>
      <xdr:rowOff>70485</xdr:rowOff>
    </xdr:to>
    <xdr:cxnSp macro="">
      <xdr:nvCxnSpPr>
        <xdr:cNvPr id="302" name="直線コネクタ 301"/>
        <xdr:cNvCxnSpPr/>
      </xdr:nvCxnSpPr>
      <xdr:spPr>
        <a:xfrm>
          <a:off x="6126480" y="6273800"/>
          <a:ext cx="771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111125</xdr:rowOff>
    </xdr:from>
    <xdr:to xmlns:xdr="http://schemas.openxmlformats.org/drawingml/2006/spreadsheetDrawing">
      <xdr:col>41</xdr:col>
      <xdr:colOff>101600</xdr:colOff>
      <xdr:row>37</xdr:row>
      <xdr:rowOff>41275</xdr:rowOff>
    </xdr:to>
    <xdr:sp macro="" textlink="">
      <xdr:nvSpPr>
        <xdr:cNvPr id="303" name="フローチャート: 判断 302"/>
        <xdr:cNvSpPr/>
      </xdr:nvSpPr>
      <xdr:spPr>
        <a:xfrm>
          <a:off x="6847205"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57785</xdr:rowOff>
    </xdr:from>
    <xdr:ext cx="378460" cy="259080"/>
    <xdr:sp macro="" textlink="">
      <xdr:nvSpPr>
        <xdr:cNvPr id="304" name="テキスト ボックス 303"/>
        <xdr:cNvSpPr txBox="1"/>
      </xdr:nvSpPr>
      <xdr:spPr>
        <a:xfrm>
          <a:off x="6732270" y="5928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5" name="フローチャート: 判断 304"/>
        <xdr:cNvSpPr/>
      </xdr:nvSpPr>
      <xdr:spPr>
        <a:xfrm>
          <a:off x="6075680" y="6173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81280</xdr:rowOff>
    </xdr:from>
    <xdr:ext cx="378460" cy="259080"/>
    <xdr:sp macro="" textlink="">
      <xdr:nvSpPr>
        <xdr:cNvPr id="306" name="テキスト ボックス 305"/>
        <xdr:cNvSpPr txBox="1"/>
      </xdr:nvSpPr>
      <xdr:spPr>
        <a:xfrm>
          <a:off x="5960745" y="5952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901827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8" name="テキスト ボックス 307"/>
        <xdr:cNvSpPr txBox="1"/>
      </xdr:nvSpPr>
      <xdr:spPr>
        <a:xfrm>
          <a:off x="82975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80010</xdr:rowOff>
    </xdr:from>
    <xdr:ext cx="762000" cy="259080"/>
    <xdr:sp macro="" textlink="">
      <xdr:nvSpPr>
        <xdr:cNvPr id="309" name="テキスト ボックス 308"/>
        <xdr:cNvSpPr txBox="1"/>
      </xdr:nvSpPr>
      <xdr:spPr>
        <a:xfrm>
          <a:off x="75152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0" name="テキスト ボックス 309"/>
        <xdr:cNvSpPr txBox="1"/>
      </xdr:nvSpPr>
      <xdr:spPr>
        <a:xfrm>
          <a:off x="6731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11" name="テキスト ボックス 310"/>
        <xdr:cNvSpPr txBox="1"/>
      </xdr:nvSpPr>
      <xdr:spPr>
        <a:xfrm>
          <a:off x="59594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135255</xdr:rowOff>
    </xdr:from>
    <xdr:to xmlns:xdr="http://schemas.openxmlformats.org/drawingml/2006/spreadsheetDrawing">
      <xdr:col>55</xdr:col>
      <xdr:colOff>50800</xdr:colOff>
      <xdr:row>37</xdr:row>
      <xdr:rowOff>64770</xdr:rowOff>
    </xdr:to>
    <xdr:sp macro="" textlink="">
      <xdr:nvSpPr>
        <xdr:cNvPr id="312" name="楕円 311"/>
        <xdr:cNvSpPr/>
      </xdr:nvSpPr>
      <xdr:spPr>
        <a:xfrm>
          <a:off x="9157970" y="6174105"/>
          <a:ext cx="781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113665</xdr:rowOff>
    </xdr:from>
    <xdr:ext cx="377825" cy="259080"/>
    <xdr:sp macro="" textlink="">
      <xdr:nvSpPr>
        <xdr:cNvPr id="313" name="労働費該当値テキスト"/>
        <xdr:cNvSpPr txBox="1"/>
      </xdr:nvSpPr>
      <xdr:spPr>
        <a:xfrm>
          <a:off x="9236075" y="61525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13335</xdr:rowOff>
    </xdr:from>
    <xdr:to xmlns:xdr="http://schemas.openxmlformats.org/drawingml/2006/spreadsheetDrawing">
      <xdr:col>50</xdr:col>
      <xdr:colOff>165100</xdr:colOff>
      <xdr:row>37</xdr:row>
      <xdr:rowOff>114935</xdr:rowOff>
    </xdr:to>
    <xdr:sp macro="" textlink="">
      <xdr:nvSpPr>
        <xdr:cNvPr id="314" name="楕円 313"/>
        <xdr:cNvSpPr/>
      </xdr:nvSpPr>
      <xdr:spPr>
        <a:xfrm>
          <a:off x="841375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106045</xdr:rowOff>
    </xdr:from>
    <xdr:ext cx="378460" cy="258445"/>
    <xdr:sp macro="" textlink="">
      <xdr:nvSpPr>
        <xdr:cNvPr id="315" name="テキスト ボックス 314"/>
        <xdr:cNvSpPr txBox="1"/>
      </xdr:nvSpPr>
      <xdr:spPr>
        <a:xfrm>
          <a:off x="8298815" y="63125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34290</xdr:rowOff>
    </xdr:from>
    <xdr:to xmlns:xdr="http://schemas.openxmlformats.org/drawingml/2006/spreadsheetDrawing">
      <xdr:col>46</xdr:col>
      <xdr:colOff>38100</xdr:colOff>
      <xdr:row>37</xdr:row>
      <xdr:rowOff>135890</xdr:rowOff>
    </xdr:to>
    <xdr:sp macro="" textlink="">
      <xdr:nvSpPr>
        <xdr:cNvPr id="316" name="楕円 315"/>
        <xdr:cNvSpPr/>
      </xdr:nvSpPr>
      <xdr:spPr>
        <a:xfrm>
          <a:off x="7642225" y="62407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167005</xdr:colOff>
      <xdr:row>37</xdr:row>
      <xdr:rowOff>127000</xdr:rowOff>
    </xdr:from>
    <xdr:ext cx="378460" cy="258445"/>
    <xdr:sp macro="" textlink="">
      <xdr:nvSpPr>
        <xdr:cNvPr id="317" name="テキスト ボックス 316"/>
        <xdr:cNvSpPr txBox="1"/>
      </xdr:nvSpPr>
      <xdr:spPr>
        <a:xfrm>
          <a:off x="7515225" y="63334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19685</xdr:rowOff>
    </xdr:from>
    <xdr:to xmlns:xdr="http://schemas.openxmlformats.org/drawingml/2006/spreadsheetDrawing">
      <xdr:col>41</xdr:col>
      <xdr:colOff>101600</xdr:colOff>
      <xdr:row>37</xdr:row>
      <xdr:rowOff>120650</xdr:rowOff>
    </xdr:to>
    <xdr:sp macro="" textlink="">
      <xdr:nvSpPr>
        <xdr:cNvPr id="318" name="楕円 317"/>
        <xdr:cNvSpPr/>
      </xdr:nvSpPr>
      <xdr:spPr>
        <a:xfrm>
          <a:off x="6847205" y="62261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112395</xdr:rowOff>
    </xdr:from>
    <xdr:ext cx="378460" cy="259080"/>
    <xdr:sp macro="" textlink="">
      <xdr:nvSpPr>
        <xdr:cNvPr id="319" name="テキスト ボックス 318"/>
        <xdr:cNvSpPr txBox="1"/>
      </xdr:nvSpPr>
      <xdr:spPr>
        <a:xfrm>
          <a:off x="6732270" y="6318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16510</xdr:rowOff>
    </xdr:from>
    <xdr:to xmlns:xdr="http://schemas.openxmlformats.org/drawingml/2006/spreadsheetDrawing">
      <xdr:col>36</xdr:col>
      <xdr:colOff>165100</xdr:colOff>
      <xdr:row>37</xdr:row>
      <xdr:rowOff>118110</xdr:rowOff>
    </xdr:to>
    <xdr:sp macro="" textlink="">
      <xdr:nvSpPr>
        <xdr:cNvPr id="320" name="楕円 319"/>
        <xdr:cNvSpPr/>
      </xdr:nvSpPr>
      <xdr:spPr>
        <a:xfrm>
          <a:off x="607568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109220</xdr:rowOff>
    </xdr:from>
    <xdr:ext cx="378460" cy="258445"/>
    <xdr:sp macro="" textlink="">
      <xdr:nvSpPr>
        <xdr:cNvPr id="321" name="テキスト ボックス 320"/>
        <xdr:cNvSpPr txBox="1"/>
      </xdr:nvSpPr>
      <xdr:spPr>
        <a:xfrm>
          <a:off x="5960745" y="63157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5805170" y="72694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3" name="正方形/長方形 322"/>
        <xdr:cNvSpPr/>
      </xdr:nvSpPr>
      <xdr:spPr>
        <a:xfrm>
          <a:off x="590867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590867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5" name="正方形/長方形 324"/>
        <xdr:cNvSpPr/>
      </xdr:nvSpPr>
      <xdr:spPr>
        <a:xfrm>
          <a:off x="680720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680720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7" name="正方形/長方形 326"/>
        <xdr:cNvSpPr/>
      </xdr:nvSpPr>
      <xdr:spPr>
        <a:xfrm>
          <a:off x="78092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78092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5805170" y="80759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5425"/>
    <xdr:sp macro="" textlink="">
      <xdr:nvSpPr>
        <xdr:cNvPr id="330" name="テキスト ボックス 329"/>
        <xdr:cNvSpPr txBox="1"/>
      </xdr:nvSpPr>
      <xdr:spPr>
        <a:xfrm>
          <a:off x="576707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5805170" y="103124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2" name="直線コネクタ 331"/>
        <xdr:cNvCxnSpPr/>
      </xdr:nvCxnSpPr>
      <xdr:spPr>
        <a:xfrm>
          <a:off x="5805170" y="97523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33" name="テキスト ボックス 332"/>
        <xdr:cNvSpPr txBox="1"/>
      </xdr:nvSpPr>
      <xdr:spPr>
        <a:xfrm>
          <a:off x="5579745" y="96139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34" name="直線コネクタ 333"/>
        <xdr:cNvCxnSpPr/>
      </xdr:nvCxnSpPr>
      <xdr:spPr>
        <a:xfrm>
          <a:off x="5805170" y="91967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167640</xdr:rowOff>
    </xdr:from>
    <xdr:ext cx="531495" cy="259080"/>
    <xdr:sp macro="" textlink="">
      <xdr:nvSpPr>
        <xdr:cNvPr id="335" name="テキスト ボックス 334"/>
        <xdr:cNvSpPr txBox="1"/>
      </xdr:nvSpPr>
      <xdr:spPr>
        <a:xfrm>
          <a:off x="5344160"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6" name="直線コネクタ 335"/>
        <xdr:cNvCxnSpPr/>
      </xdr:nvCxnSpPr>
      <xdr:spPr>
        <a:xfrm>
          <a:off x="5805170" y="86360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50</xdr:row>
      <xdr:rowOff>111760</xdr:rowOff>
    </xdr:from>
    <xdr:ext cx="531495" cy="259080"/>
    <xdr:sp macro="" textlink="">
      <xdr:nvSpPr>
        <xdr:cNvPr id="337" name="テキスト ボックス 336"/>
        <xdr:cNvSpPr txBox="1"/>
      </xdr:nvSpPr>
      <xdr:spPr>
        <a:xfrm>
          <a:off x="5344160" y="8497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5805170" y="8075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8445"/>
    <xdr:sp macro="" textlink="">
      <xdr:nvSpPr>
        <xdr:cNvPr id="339" name="テキスト ボックス 338"/>
        <xdr:cNvSpPr txBox="1"/>
      </xdr:nvSpPr>
      <xdr:spPr>
        <a:xfrm>
          <a:off x="5344160" y="79375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5805170" y="80759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51</xdr:row>
      <xdr:rowOff>55245</xdr:rowOff>
    </xdr:from>
    <xdr:to xmlns:xdr="http://schemas.openxmlformats.org/drawingml/2006/spreadsheetDrawing">
      <xdr:col>54</xdr:col>
      <xdr:colOff>167005</xdr:colOff>
      <xdr:row>58</xdr:row>
      <xdr:rowOff>19050</xdr:rowOff>
    </xdr:to>
    <xdr:cxnSp macro="">
      <xdr:nvCxnSpPr>
        <xdr:cNvPr id="341" name="直線コネクタ 340"/>
        <xdr:cNvCxnSpPr/>
      </xdr:nvCxnSpPr>
      <xdr:spPr>
        <a:xfrm flipV="1">
          <a:off x="9185275" y="8608695"/>
          <a:ext cx="0" cy="1137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22860</xdr:rowOff>
    </xdr:from>
    <xdr:ext cx="377825" cy="259080"/>
    <xdr:sp macro="" textlink="">
      <xdr:nvSpPr>
        <xdr:cNvPr id="342" name="農林水産業費最小値テキスト"/>
        <xdr:cNvSpPr txBox="1"/>
      </xdr:nvSpPr>
      <xdr:spPr>
        <a:xfrm>
          <a:off x="9236075" y="97497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19050</xdr:rowOff>
    </xdr:from>
    <xdr:to xmlns:xdr="http://schemas.openxmlformats.org/drawingml/2006/spreadsheetDrawing">
      <xdr:col>55</xdr:col>
      <xdr:colOff>88900</xdr:colOff>
      <xdr:row>58</xdr:row>
      <xdr:rowOff>19050</xdr:rowOff>
    </xdr:to>
    <xdr:cxnSp macro="">
      <xdr:nvCxnSpPr>
        <xdr:cNvPr id="343" name="直線コネクタ 342"/>
        <xdr:cNvCxnSpPr/>
      </xdr:nvCxnSpPr>
      <xdr:spPr>
        <a:xfrm>
          <a:off x="9119870" y="97459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1905</xdr:rowOff>
    </xdr:from>
    <xdr:ext cx="534035" cy="259080"/>
    <xdr:sp macro="" textlink="">
      <xdr:nvSpPr>
        <xdr:cNvPr id="344" name="農林水産業費最大値テキスト"/>
        <xdr:cNvSpPr txBox="1"/>
      </xdr:nvSpPr>
      <xdr:spPr>
        <a:xfrm>
          <a:off x="9236075" y="8387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20,483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55245</xdr:rowOff>
    </xdr:from>
    <xdr:to xmlns:xdr="http://schemas.openxmlformats.org/drawingml/2006/spreadsheetDrawing">
      <xdr:col>55</xdr:col>
      <xdr:colOff>88900</xdr:colOff>
      <xdr:row>51</xdr:row>
      <xdr:rowOff>55245</xdr:rowOff>
    </xdr:to>
    <xdr:cxnSp macro="">
      <xdr:nvCxnSpPr>
        <xdr:cNvPr id="345" name="直線コネクタ 344"/>
        <xdr:cNvCxnSpPr/>
      </xdr:nvCxnSpPr>
      <xdr:spPr>
        <a:xfrm>
          <a:off x="9119870" y="86086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24130</xdr:rowOff>
    </xdr:from>
    <xdr:to xmlns:xdr="http://schemas.openxmlformats.org/drawingml/2006/spreadsheetDrawing">
      <xdr:col>55</xdr:col>
      <xdr:colOff>0</xdr:colOff>
      <xdr:row>56</xdr:row>
      <xdr:rowOff>60960</xdr:rowOff>
    </xdr:to>
    <xdr:cxnSp macro="">
      <xdr:nvCxnSpPr>
        <xdr:cNvPr id="346" name="直線コネクタ 345"/>
        <xdr:cNvCxnSpPr/>
      </xdr:nvCxnSpPr>
      <xdr:spPr>
        <a:xfrm flipV="1">
          <a:off x="8464550" y="9415780"/>
          <a:ext cx="7207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161925</xdr:rowOff>
    </xdr:from>
    <xdr:ext cx="469265" cy="258445"/>
    <xdr:sp macro="" textlink="">
      <xdr:nvSpPr>
        <xdr:cNvPr id="347" name="農林水産業費平均値テキスト"/>
        <xdr:cNvSpPr txBox="1"/>
      </xdr:nvSpPr>
      <xdr:spPr>
        <a:xfrm>
          <a:off x="9236075" y="938593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12065</xdr:rowOff>
    </xdr:from>
    <xdr:to xmlns:xdr="http://schemas.openxmlformats.org/drawingml/2006/spreadsheetDrawing">
      <xdr:col>55</xdr:col>
      <xdr:colOff>50800</xdr:colOff>
      <xdr:row>56</xdr:row>
      <xdr:rowOff>113665</xdr:rowOff>
    </xdr:to>
    <xdr:sp macro="" textlink="">
      <xdr:nvSpPr>
        <xdr:cNvPr id="348" name="フローチャート: 判断 347"/>
        <xdr:cNvSpPr/>
      </xdr:nvSpPr>
      <xdr:spPr>
        <a:xfrm>
          <a:off x="9157970" y="94037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52</xdr:row>
      <xdr:rowOff>106680</xdr:rowOff>
    </xdr:from>
    <xdr:to xmlns:xdr="http://schemas.openxmlformats.org/drawingml/2006/spreadsheetDrawing">
      <xdr:col>50</xdr:col>
      <xdr:colOff>114300</xdr:colOff>
      <xdr:row>56</xdr:row>
      <xdr:rowOff>60960</xdr:rowOff>
    </xdr:to>
    <xdr:cxnSp macro="">
      <xdr:nvCxnSpPr>
        <xdr:cNvPr id="349" name="直線コネクタ 348"/>
        <xdr:cNvCxnSpPr/>
      </xdr:nvCxnSpPr>
      <xdr:spPr>
        <a:xfrm>
          <a:off x="7682230" y="8827770"/>
          <a:ext cx="782320" cy="624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17780</xdr:rowOff>
    </xdr:from>
    <xdr:to xmlns:xdr="http://schemas.openxmlformats.org/drawingml/2006/spreadsheetDrawing">
      <xdr:col>50</xdr:col>
      <xdr:colOff>165100</xdr:colOff>
      <xdr:row>56</xdr:row>
      <xdr:rowOff>119380</xdr:rowOff>
    </xdr:to>
    <xdr:sp macro="" textlink="">
      <xdr:nvSpPr>
        <xdr:cNvPr id="350" name="フローチャート: 判断 349"/>
        <xdr:cNvSpPr/>
      </xdr:nvSpPr>
      <xdr:spPr>
        <a:xfrm>
          <a:off x="8413750" y="94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110490</xdr:rowOff>
    </xdr:from>
    <xdr:ext cx="469900" cy="258445"/>
    <xdr:sp macro="" textlink="">
      <xdr:nvSpPr>
        <xdr:cNvPr id="351" name="テキスト ボックス 350"/>
        <xdr:cNvSpPr txBox="1"/>
      </xdr:nvSpPr>
      <xdr:spPr>
        <a:xfrm>
          <a:off x="8253095" y="9502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106680</xdr:rowOff>
    </xdr:from>
    <xdr:to xmlns:xdr="http://schemas.openxmlformats.org/drawingml/2006/spreadsheetDrawing">
      <xdr:col>45</xdr:col>
      <xdr:colOff>167005</xdr:colOff>
      <xdr:row>56</xdr:row>
      <xdr:rowOff>96520</xdr:rowOff>
    </xdr:to>
    <xdr:cxnSp macro="">
      <xdr:nvCxnSpPr>
        <xdr:cNvPr id="352" name="直線コネクタ 351"/>
        <xdr:cNvCxnSpPr/>
      </xdr:nvCxnSpPr>
      <xdr:spPr>
        <a:xfrm flipV="1">
          <a:off x="6898005" y="8827770"/>
          <a:ext cx="784225" cy="660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165735</xdr:rowOff>
    </xdr:from>
    <xdr:to xmlns:xdr="http://schemas.openxmlformats.org/drawingml/2006/spreadsheetDrawing">
      <xdr:col>46</xdr:col>
      <xdr:colOff>38100</xdr:colOff>
      <xdr:row>56</xdr:row>
      <xdr:rowOff>95885</xdr:rowOff>
    </xdr:to>
    <xdr:sp macro="" textlink="">
      <xdr:nvSpPr>
        <xdr:cNvPr id="353" name="フローチャート: 判断 352"/>
        <xdr:cNvSpPr/>
      </xdr:nvSpPr>
      <xdr:spPr>
        <a:xfrm>
          <a:off x="7642225" y="938974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86995</xdr:rowOff>
    </xdr:from>
    <xdr:ext cx="469900" cy="258445"/>
    <xdr:sp macro="" textlink="">
      <xdr:nvSpPr>
        <xdr:cNvPr id="354" name="テキスト ボックス 353"/>
        <xdr:cNvSpPr txBox="1"/>
      </xdr:nvSpPr>
      <xdr:spPr>
        <a:xfrm>
          <a:off x="7481570" y="9478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45720</xdr:rowOff>
    </xdr:from>
    <xdr:to xmlns:xdr="http://schemas.openxmlformats.org/drawingml/2006/spreadsheetDrawing">
      <xdr:col>41</xdr:col>
      <xdr:colOff>50800</xdr:colOff>
      <xdr:row>56</xdr:row>
      <xdr:rowOff>96520</xdr:rowOff>
    </xdr:to>
    <xdr:cxnSp macro="">
      <xdr:nvCxnSpPr>
        <xdr:cNvPr id="355" name="直線コネクタ 354"/>
        <xdr:cNvCxnSpPr/>
      </xdr:nvCxnSpPr>
      <xdr:spPr>
        <a:xfrm>
          <a:off x="6126480" y="9437370"/>
          <a:ext cx="7715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11430</xdr:rowOff>
    </xdr:from>
    <xdr:to xmlns:xdr="http://schemas.openxmlformats.org/drawingml/2006/spreadsheetDrawing">
      <xdr:col>41</xdr:col>
      <xdr:colOff>101600</xdr:colOff>
      <xdr:row>56</xdr:row>
      <xdr:rowOff>113030</xdr:rowOff>
    </xdr:to>
    <xdr:sp macro="" textlink="">
      <xdr:nvSpPr>
        <xdr:cNvPr id="356" name="フローチャート: 判断 355"/>
        <xdr:cNvSpPr/>
      </xdr:nvSpPr>
      <xdr:spPr>
        <a:xfrm>
          <a:off x="6847205"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54</xdr:row>
      <xdr:rowOff>129540</xdr:rowOff>
    </xdr:from>
    <xdr:ext cx="469900" cy="258445"/>
    <xdr:sp macro="" textlink="">
      <xdr:nvSpPr>
        <xdr:cNvPr id="357" name="テキスト ボックス 356"/>
        <xdr:cNvSpPr txBox="1"/>
      </xdr:nvSpPr>
      <xdr:spPr>
        <a:xfrm>
          <a:off x="6686550" y="9185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14605</xdr:rowOff>
    </xdr:from>
    <xdr:to xmlns:xdr="http://schemas.openxmlformats.org/drawingml/2006/spreadsheetDrawing">
      <xdr:col>36</xdr:col>
      <xdr:colOff>165100</xdr:colOff>
      <xdr:row>56</xdr:row>
      <xdr:rowOff>116205</xdr:rowOff>
    </xdr:to>
    <xdr:sp macro="" textlink="">
      <xdr:nvSpPr>
        <xdr:cNvPr id="358" name="フローチャート: 判断 357"/>
        <xdr:cNvSpPr/>
      </xdr:nvSpPr>
      <xdr:spPr>
        <a:xfrm>
          <a:off x="6075680" y="9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107315</xdr:rowOff>
    </xdr:from>
    <xdr:ext cx="469900" cy="258445"/>
    <xdr:sp macro="" textlink="">
      <xdr:nvSpPr>
        <xdr:cNvPr id="359" name="テキスト ボックス 358"/>
        <xdr:cNvSpPr txBox="1"/>
      </xdr:nvSpPr>
      <xdr:spPr>
        <a:xfrm>
          <a:off x="5915025" y="9498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901827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1" name="テキスト ボックス 360"/>
        <xdr:cNvSpPr txBox="1"/>
      </xdr:nvSpPr>
      <xdr:spPr>
        <a:xfrm>
          <a:off x="82975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80010</xdr:rowOff>
    </xdr:from>
    <xdr:ext cx="762000" cy="259080"/>
    <xdr:sp macro="" textlink="">
      <xdr:nvSpPr>
        <xdr:cNvPr id="362" name="テキスト ボックス 361"/>
        <xdr:cNvSpPr txBox="1"/>
      </xdr:nvSpPr>
      <xdr:spPr>
        <a:xfrm>
          <a:off x="75152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3" name="テキスト ボックス 362"/>
        <xdr:cNvSpPr txBox="1"/>
      </xdr:nvSpPr>
      <xdr:spPr>
        <a:xfrm>
          <a:off x="6731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4" name="テキスト ボックス 363"/>
        <xdr:cNvSpPr txBox="1"/>
      </xdr:nvSpPr>
      <xdr:spPr>
        <a:xfrm>
          <a:off x="59594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144780</xdr:rowOff>
    </xdr:from>
    <xdr:to xmlns:xdr="http://schemas.openxmlformats.org/drawingml/2006/spreadsheetDrawing">
      <xdr:col>55</xdr:col>
      <xdr:colOff>50800</xdr:colOff>
      <xdr:row>56</xdr:row>
      <xdr:rowOff>74930</xdr:rowOff>
    </xdr:to>
    <xdr:sp macro="" textlink="">
      <xdr:nvSpPr>
        <xdr:cNvPr id="365" name="楕円 364"/>
        <xdr:cNvSpPr/>
      </xdr:nvSpPr>
      <xdr:spPr>
        <a:xfrm>
          <a:off x="9157970" y="936879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167640</xdr:rowOff>
    </xdr:from>
    <xdr:ext cx="469265" cy="259080"/>
    <xdr:sp macro="" textlink="">
      <xdr:nvSpPr>
        <xdr:cNvPr id="366" name="農林水産業費該当値テキスト"/>
        <xdr:cNvSpPr txBox="1"/>
      </xdr:nvSpPr>
      <xdr:spPr>
        <a:xfrm>
          <a:off x="9236075" y="9224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10160</xdr:rowOff>
    </xdr:from>
    <xdr:to xmlns:xdr="http://schemas.openxmlformats.org/drawingml/2006/spreadsheetDrawing">
      <xdr:col>50</xdr:col>
      <xdr:colOff>165100</xdr:colOff>
      <xdr:row>56</xdr:row>
      <xdr:rowOff>111760</xdr:rowOff>
    </xdr:to>
    <xdr:sp macro="" textlink="">
      <xdr:nvSpPr>
        <xdr:cNvPr id="367" name="楕円 366"/>
        <xdr:cNvSpPr/>
      </xdr:nvSpPr>
      <xdr:spPr>
        <a:xfrm>
          <a:off x="8413750" y="9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54</xdr:row>
      <xdr:rowOff>128270</xdr:rowOff>
    </xdr:from>
    <xdr:ext cx="469900" cy="258445"/>
    <xdr:sp macro="" textlink="">
      <xdr:nvSpPr>
        <xdr:cNvPr id="368" name="テキスト ボックス 367"/>
        <xdr:cNvSpPr txBox="1"/>
      </xdr:nvSpPr>
      <xdr:spPr>
        <a:xfrm>
          <a:off x="8253095" y="9184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55880</xdr:rowOff>
    </xdr:from>
    <xdr:to xmlns:xdr="http://schemas.openxmlformats.org/drawingml/2006/spreadsheetDrawing">
      <xdr:col>46</xdr:col>
      <xdr:colOff>38100</xdr:colOff>
      <xdr:row>52</xdr:row>
      <xdr:rowOff>157480</xdr:rowOff>
    </xdr:to>
    <xdr:sp macro="" textlink="">
      <xdr:nvSpPr>
        <xdr:cNvPr id="369" name="楕円 368"/>
        <xdr:cNvSpPr/>
      </xdr:nvSpPr>
      <xdr:spPr>
        <a:xfrm>
          <a:off x="7642225" y="87769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51</xdr:row>
      <xdr:rowOff>2540</xdr:rowOff>
    </xdr:from>
    <xdr:ext cx="534035" cy="259080"/>
    <xdr:sp macro="" textlink="">
      <xdr:nvSpPr>
        <xdr:cNvPr id="370" name="テキスト ボックス 369"/>
        <xdr:cNvSpPr txBox="1"/>
      </xdr:nvSpPr>
      <xdr:spPr>
        <a:xfrm>
          <a:off x="7449185" y="8555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45720</xdr:rowOff>
    </xdr:from>
    <xdr:to xmlns:xdr="http://schemas.openxmlformats.org/drawingml/2006/spreadsheetDrawing">
      <xdr:col>41</xdr:col>
      <xdr:colOff>101600</xdr:colOff>
      <xdr:row>56</xdr:row>
      <xdr:rowOff>147320</xdr:rowOff>
    </xdr:to>
    <xdr:sp macro="" textlink="">
      <xdr:nvSpPr>
        <xdr:cNvPr id="371" name="楕円 370"/>
        <xdr:cNvSpPr/>
      </xdr:nvSpPr>
      <xdr:spPr>
        <a:xfrm>
          <a:off x="6847205"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138430</xdr:rowOff>
    </xdr:from>
    <xdr:ext cx="469900" cy="259080"/>
    <xdr:sp macro="" textlink="">
      <xdr:nvSpPr>
        <xdr:cNvPr id="372" name="テキスト ボックス 371"/>
        <xdr:cNvSpPr txBox="1"/>
      </xdr:nvSpPr>
      <xdr:spPr>
        <a:xfrm>
          <a:off x="6686550" y="953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166370</xdr:rowOff>
    </xdr:from>
    <xdr:to xmlns:xdr="http://schemas.openxmlformats.org/drawingml/2006/spreadsheetDrawing">
      <xdr:col>36</xdr:col>
      <xdr:colOff>165100</xdr:colOff>
      <xdr:row>56</xdr:row>
      <xdr:rowOff>96520</xdr:rowOff>
    </xdr:to>
    <xdr:sp macro="" textlink="">
      <xdr:nvSpPr>
        <xdr:cNvPr id="373" name="楕円 372"/>
        <xdr:cNvSpPr/>
      </xdr:nvSpPr>
      <xdr:spPr>
        <a:xfrm>
          <a:off x="6075680" y="9390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54</xdr:row>
      <xdr:rowOff>113665</xdr:rowOff>
    </xdr:from>
    <xdr:ext cx="469900" cy="259080"/>
    <xdr:sp macro="" textlink="">
      <xdr:nvSpPr>
        <xdr:cNvPr id="374" name="テキスト ボックス 373"/>
        <xdr:cNvSpPr txBox="1"/>
      </xdr:nvSpPr>
      <xdr:spPr>
        <a:xfrm>
          <a:off x="5915025" y="917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5805170" y="106222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6" name="正方形/長方形 375"/>
        <xdr:cNvSpPr/>
      </xdr:nvSpPr>
      <xdr:spPr>
        <a:xfrm>
          <a:off x="590867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590867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8" name="正方形/長方形 377"/>
        <xdr:cNvSpPr/>
      </xdr:nvSpPr>
      <xdr:spPr>
        <a:xfrm>
          <a:off x="680720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680720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0" name="正方形/長方形 379"/>
        <xdr:cNvSpPr/>
      </xdr:nvSpPr>
      <xdr:spPr>
        <a:xfrm>
          <a:off x="78092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78092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5805170" y="114287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5425"/>
    <xdr:sp macro="" textlink="">
      <xdr:nvSpPr>
        <xdr:cNvPr id="383" name="テキスト ボックス 382"/>
        <xdr:cNvSpPr txBox="1"/>
      </xdr:nvSpPr>
      <xdr:spPr>
        <a:xfrm>
          <a:off x="576707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5805170" y="136652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5805170" y="133464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8445"/>
    <xdr:sp macro="" textlink="">
      <xdr:nvSpPr>
        <xdr:cNvPr id="386" name="テキスト ボックス 385"/>
        <xdr:cNvSpPr txBox="1"/>
      </xdr:nvSpPr>
      <xdr:spPr>
        <a:xfrm>
          <a:off x="5579745"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5805170" y="1302702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8" name="テキスト ボックス 387"/>
        <xdr:cNvSpPr txBox="1"/>
      </xdr:nvSpPr>
      <xdr:spPr>
        <a:xfrm>
          <a:off x="5344160" y="12888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89" name="直線コネクタ 388"/>
        <xdr:cNvCxnSpPr/>
      </xdr:nvCxnSpPr>
      <xdr:spPr>
        <a:xfrm>
          <a:off x="5805170" y="127082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5344160" y="12569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5805170" y="123894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1495" cy="259080"/>
    <xdr:sp macro="" textlink="">
      <xdr:nvSpPr>
        <xdr:cNvPr id="392" name="テキスト ボックス 391"/>
        <xdr:cNvSpPr txBox="1"/>
      </xdr:nvSpPr>
      <xdr:spPr>
        <a:xfrm>
          <a:off x="5344160" y="12247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5805170" y="120707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9080"/>
    <xdr:sp macro="" textlink="">
      <xdr:nvSpPr>
        <xdr:cNvPr id="394" name="テキスト ボックス 393"/>
        <xdr:cNvSpPr txBox="1"/>
      </xdr:nvSpPr>
      <xdr:spPr>
        <a:xfrm>
          <a:off x="5344160" y="119284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5805170" y="117475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6" name="テキスト ボックス 395"/>
        <xdr:cNvSpPr txBox="1"/>
      </xdr:nvSpPr>
      <xdr:spPr>
        <a:xfrm>
          <a:off x="5280025" y="116090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5805170" y="114287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8" name="テキスト ボックス 397"/>
        <xdr:cNvSpPr txBox="1"/>
      </xdr:nvSpPr>
      <xdr:spPr>
        <a:xfrm>
          <a:off x="5280025"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5805170" y="114287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70</xdr:row>
      <xdr:rowOff>143510</xdr:rowOff>
    </xdr:from>
    <xdr:to xmlns:xdr="http://schemas.openxmlformats.org/drawingml/2006/spreadsheetDrawing">
      <xdr:col>54</xdr:col>
      <xdr:colOff>167005</xdr:colOff>
      <xdr:row>79</xdr:row>
      <xdr:rowOff>82550</xdr:rowOff>
    </xdr:to>
    <xdr:cxnSp macro="">
      <xdr:nvCxnSpPr>
        <xdr:cNvPr id="400" name="直線コネクタ 399"/>
        <xdr:cNvCxnSpPr/>
      </xdr:nvCxnSpPr>
      <xdr:spPr>
        <a:xfrm flipV="1">
          <a:off x="9185275" y="1188212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86360</xdr:rowOff>
    </xdr:from>
    <xdr:ext cx="469265" cy="257810"/>
    <xdr:sp macro="" textlink="">
      <xdr:nvSpPr>
        <xdr:cNvPr id="401" name="商工費最小値テキスト"/>
        <xdr:cNvSpPr txBox="1"/>
      </xdr:nvSpPr>
      <xdr:spPr>
        <a:xfrm>
          <a:off x="9236075" y="1333373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82550</xdr:rowOff>
    </xdr:from>
    <xdr:to xmlns:xdr="http://schemas.openxmlformats.org/drawingml/2006/spreadsheetDrawing">
      <xdr:col>55</xdr:col>
      <xdr:colOff>88900</xdr:colOff>
      <xdr:row>79</xdr:row>
      <xdr:rowOff>82550</xdr:rowOff>
    </xdr:to>
    <xdr:cxnSp macro="">
      <xdr:nvCxnSpPr>
        <xdr:cNvPr id="402" name="直線コネクタ 401"/>
        <xdr:cNvCxnSpPr/>
      </xdr:nvCxnSpPr>
      <xdr:spPr>
        <a:xfrm>
          <a:off x="9119870" y="133299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90170</xdr:rowOff>
    </xdr:from>
    <xdr:ext cx="534035" cy="258445"/>
    <xdr:sp macro="" textlink="">
      <xdr:nvSpPr>
        <xdr:cNvPr id="403" name="商工費最大値テキスト"/>
        <xdr:cNvSpPr txBox="1"/>
      </xdr:nvSpPr>
      <xdr:spPr>
        <a:xfrm>
          <a:off x="9236075" y="11661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143510</xdr:rowOff>
    </xdr:from>
    <xdr:to xmlns:xdr="http://schemas.openxmlformats.org/drawingml/2006/spreadsheetDrawing">
      <xdr:col>55</xdr:col>
      <xdr:colOff>88900</xdr:colOff>
      <xdr:row>70</xdr:row>
      <xdr:rowOff>143510</xdr:rowOff>
    </xdr:to>
    <xdr:cxnSp macro="">
      <xdr:nvCxnSpPr>
        <xdr:cNvPr id="404" name="直線コネクタ 403"/>
        <xdr:cNvCxnSpPr/>
      </xdr:nvCxnSpPr>
      <xdr:spPr>
        <a:xfrm>
          <a:off x="9119870" y="118821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43180</xdr:rowOff>
    </xdr:from>
    <xdr:to xmlns:xdr="http://schemas.openxmlformats.org/drawingml/2006/spreadsheetDrawing">
      <xdr:col>55</xdr:col>
      <xdr:colOff>0</xdr:colOff>
      <xdr:row>76</xdr:row>
      <xdr:rowOff>59690</xdr:rowOff>
    </xdr:to>
    <xdr:cxnSp macro="">
      <xdr:nvCxnSpPr>
        <xdr:cNvPr id="405" name="直線コネクタ 404"/>
        <xdr:cNvCxnSpPr/>
      </xdr:nvCxnSpPr>
      <xdr:spPr>
        <a:xfrm flipV="1">
          <a:off x="8464550" y="12452350"/>
          <a:ext cx="720725"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100965</xdr:rowOff>
    </xdr:from>
    <xdr:ext cx="534035" cy="259080"/>
    <xdr:sp macro="" textlink="">
      <xdr:nvSpPr>
        <xdr:cNvPr id="406" name="商工費平均値テキスト"/>
        <xdr:cNvSpPr txBox="1"/>
      </xdr:nvSpPr>
      <xdr:spPr>
        <a:xfrm>
          <a:off x="9236075" y="1301305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122555</xdr:rowOff>
    </xdr:from>
    <xdr:to xmlns:xdr="http://schemas.openxmlformats.org/drawingml/2006/spreadsheetDrawing">
      <xdr:col>55</xdr:col>
      <xdr:colOff>50800</xdr:colOff>
      <xdr:row>78</xdr:row>
      <xdr:rowOff>52705</xdr:rowOff>
    </xdr:to>
    <xdr:sp macro="" textlink="">
      <xdr:nvSpPr>
        <xdr:cNvPr id="407" name="フローチャート: 判断 406"/>
        <xdr:cNvSpPr/>
      </xdr:nvSpPr>
      <xdr:spPr>
        <a:xfrm>
          <a:off x="9157970" y="1303464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74</xdr:row>
      <xdr:rowOff>161925</xdr:rowOff>
    </xdr:from>
    <xdr:to xmlns:xdr="http://schemas.openxmlformats.org/drawingml/2006/spreadsheetDrawing">
      <xdr:col>50</xdr:col>
      <xdr:colOff>114300</xdr:colOff>
      <xdr:row>76</xdr:row>
      <xdr:rowOff>59690</xdr:rowOff>
    </xdr:to>
    <xdr:cxnSp macro="">
      <xdr:nvCxnSpPr>
        <xdr:cNvPr id="408" name="直線コネクタ 407"/>
        <xdr:cNvCxnSpPr/>
      </xdr:nvCxnSpPr>
      <xdr:spPr>
        <a:xfrm>
          <a:off x="7682230" y="12571095"/>
          <a:ext cx="78232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95250</xdr:rowOff>
    </xdr:from>
    <xdr:to xmlns:xdr="http://schemas.openxmlformats.org/drawingml/2006/spreadsheetDrawing">
      <xdr:col>50</xdr:col>
      <xdr:colOff>165100</xdr:colOff>
      <xdr:row>78</xdr:row>
      <xdr:rowOff>25400</xdr:rowOff>
    </xdr:to>
    <xdr:sp macro="" textlink="">
      <xdr:nvSpPr>
        <xdr:cNvPr id="409" name="フローチャート: 判断 408"/>
        <xdr:cNvSpPr/>
      </xdr:nvSpPr>
      <xdr:spPr>
        <a:xfrm>
          <a:off x="8413750" y="13007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16510</xdr:rowOff>
    </xdr:from>
    <xdr:ext cx="534035" cy="258445"/>
    <xdr:sp macro="" textlink="">
      <xdr:nvSpPr>
        <xdr:cNvPr id="410" name="テキスト ボックス 409"/>
        <xdr:cNvSpPr txBox="1"/>
      </xdr:nvSpPr>
      <xdr:spPr>
        <a:xfrm>
          <a:off x="8220710" y="13096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161925</xdr:rowOff>
    </xdr:from>
    <xdr:to xmlns:xdr="http://schemas.openxmlformats.org/drawingml/2006/spreadsheetDrawing">
      <xdr:col>45</xdr:col>
      <xdr:colOff>167005</xdr:colOff>
      <xdr:row>77</xdr:row>
      <xdr:rowOff>50800</xdr:rowOff>
    </xdr:to>
    <xdr:cxnSp macro="">
      <xdr:nvCxnSpPr>
        <xdr:cNvPr id="411" name="直線コネクタ 410"/>
        <xdr:cNvCxnSpPr/>
      </xdr:nvCxnSpPr>
      <xdr:spPr>
        <a:xfrm flipV="1">
          <a:off x="6898005" y="12571095"/>
          <a:ext cx="784225"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69215</xdr:rowOff>
    </xdr:from>
    <xdr:to xmlns:xdr="http://schemas.openxmlformats.org/drawingml/2006/spreadsheetDrawing">
      <xdr:col>46</xdr:col>
      <xdr:colOff>38100</xdr:colOff>
      <xdr:row>77</xdr:row>
      <xdr:rowOff>167640</xdr:rowOff>
    </xdr:to>
    <xdr:sp macro="" textlink="">
      <xdr:nvSpPr>
        <xdr:cNvPr id="412" name="フローチャート: 判断 411"/>
        <xdr:cNvSpPr/>
      </xdr:nvSpPr>
      <xdr:spPr>
        <a:xfrm>
          <a:off x="7642225" y="12981305"/>
          <a:ext cx="781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161925</xdr:rowOff>
    </xdr:from>
    <xdr:ext cx="534035" cy="258445"/>
    <xdr:sp macro="" textlink="">
      <xdr:nvSpPr>
        <xdr:cNvPr id="413" name="テキスト ボックス 412"/>
        <xdr:cNvSpPr txBox="1"/>
      </xdr:nvSpPr>
      <xdr:spPr>
        <a:xfrm>
          <a:off x="7449185" y="13074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50800</xdr:rowOff>
    </xdr:from>
    <xdr:to xmlns:xdr="http://schemas.openxmlformats.org/drawingml/2006/spreadsheetDrawing">
      <xdr:col>41</xdr:col>
      <xdr:colOff>50800</xdr:colOff>
      <xdr:row>77</xdr:row>
      <xdr:rowOff>62865</xdr:rowOff>
    </xdr:to>
    <xdr:cxnSp macro="">
      <xdr:nvCxnSpPr>
        <xdr:cNvPr id="414" name="直線コネクタ 413"/>
        <xdr:cNvCxnSpPr/>
      </xdr:nvCxnSpPr>
      <xdr:spPr>
        <a:xfrm flipV="1">
          <a:off x="6126480" y="12962890"/>
          <a:ext cx="7715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38100</xdr:rowOff>
    </xdr:from>
    <xdr:to xmlns:xdr="http://schemas.openxmlformats.org/drawingml/2006/spreadsheetDrawing">
      <xdr:col>41</xdr:col>
      <xdr:colOff>101600</xdr:colOff>
      <xdr:row>78</xdr:row>
      <xdr:rowOff>140335</xdr:rowOff>
    </xdr:to>
    <xdr:sp macro="" textlink="">
      <xdr:nvSpPr>
        <xdr:cNvPr id="415" name="フローチャート: 判断 414"/>
        <xdr:cNvSpPr/>
      </xdr:nvSpPr>
      <xdr:spPr>
        <a:xfrm>
          <a:off x="6847205" y="131178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130810</xdr:rowOff>
    </xdr:from>
    <xdr:ext cx="534035" cy="259080"/>
    <xdr:sp macro="" textlink="">
      <xdr:nvSpPr>
        <xdr:cNvPr id="416" name="テキスト ボックス 415"/>
        <xdr:cNvSpPr txBox="1"/>
      </xdr:nvSpPr>
      <xdr:spPr>
        <a:xfrm>
          <a:off x="6677660" y="13210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49530</xdr:rowOff>
    </xdr:from>
    <xdr:to xmlns:xdr="http://schemas.openxmlformats.org/drawingml/2006/spreadsheetDrawing">
      <xdr:col>36</xdr:col>
      <xdr:colOff>165100</xdr:colOff>
      <xdr:row>78</xdr:row>
      <xdr:rowOff>151130</xdr:rowOff>
    </xdr:to>
    <xdr:sp macro="" textlink="">
      <xdr:nvSpPr>
        <xdr:cNvPr id="417" name="フローチャート: 判断 416"/>
        <xdr:cNvSpPr/>
      </xdr:nvSpPr>
      <xdr:spPr>
        <a:xfrm>
          <a:off x="607568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142240</xdr:rowOff>
    </xdr:from>
    <xdr:ext cx="534035" cy="257810"/>
    <xdr:sp macro="" textlink="">
      <xdr:nvSpPr>
        <xdr:cNvPr id="418" name="テキスト ボックス 417"/>
        <xdr:cNvSpPr txBox="1"/>
      </xdr:nvSpPr>
      <xdr:spPr>
        <a:xfrm>
          <a:off x="5882640" y="1322197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901827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0" name="テキスト ボックス 419"/>
        <xdr:cNvSpPr txBox="1"/>
      </xdr:nvSpPr>
      <xdr:spPr>
        <a:xfrm>
          <a:off x="82975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80010</xdr:rowOff>
    </xdr:from>
    <xdr:ext cx="762000" cy="259080"/>
    <xdr:sp macro="" textlink="">
      <xdr:nvSpPr>
        <xdr:cNvPr id="421" name="テキスト ボックス 420"/>
        <xdr:cNvSpPr txBox="1"/>
      </xdr:nvSpPr>
      <xdr:spPr>
        <a:xfrm>
          <a:off x="75152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2" name="テキスト ボックス 421"/>
        <xdr:cNvSpPr txBox="1"/>
      </xdr:nvSpPr>
      <xdr:spPr>
        <a:xfrm>
          <a:off x="6731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3" name="テキスト ボックス 422"/>
        <xdr:cNvSpPr txBox="1"/>
      </xdr:nvSpPr>
      <xdr:spPr>
        <a:xfrm>
          <a:off x="59594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163830</xdr:rowOff>
    </xdr:from>
    <xdr:to xmlns:xdr="http://schemas.openxmlformats.org/drawingml/2006/spreadsheetDrawing">
      <xdr:col>55</xdr:col>
      <xdr:colOff>50800</xdr:colOff>
      <xdr:row>74</xdr:row>
      <xdr:rowOff>93980</xdr:rowOff>
    </xdr:to>
    <xdr:sp macro="" textlink="">
      <xdr:nvSpPr>
        <xdr:cNvPr id="424" name="楕円 423"/>
        <xdr:cNvSpPr/>
      </xdr:nvSpPr>
      <xdr:spPr>
        <a:xfrm>
          <a:off x="9157970" y="124053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15240</xdr:rowOff>
    </xdr:from>
    <xdr:ext cx="534035" cy="258445"/>
    <xdr:sp macro="" textlink="">
      <xdr:nvSpPr>
        <xdr:cNvPr id="425" name="商工費該当値テキスト"/>
        <xdr:cNvSpPr txBox="1"/>
      </xdr:nvSpPr>
      <xdr:spPr>
        <a:xfrm>
          <a:off x="9236075" y="12256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8890</xdr:rowOff>
    </xdr:from>
    <xdr:to xmlns:xdr="http://schemas.openxmlformats.org/drawingml/2006/spreadsheetDrawing">
      <xdr:col>50</xdr:col>
      <xdr:colOff>165100</xdr:colOff>
      <xdr:row>76</xdr:row>
      <xdr:rowOff>110490</xdr:rowOff>
    </xdr:to>
    <xdr:sp macro="" textlink="">
      <xdr:nvSpPr>
        <xdr:cNvPr id="426" name="楕円 425"/>
        <xdr:cNvSpPr/>
      </xdr:nvSpPr>
      <xdr:spPr>
        <a:xfrm>
          <a:off x="8413750" y="127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127000</xdr:rowOff>
    </xdr:from>
    <xdr:ext cx="534035" cy="258445"/>
    <xdr:sp macro="" textlink="">
      <xdr:nvSpPr>
        <xdr:cNvPr id="427" name="テキスト ボックス 426"/>
        <xdr:cNvSpPr txBox="1"/>
      </xdr:nvSpPr>
      <xdr:spPr>
        <a:xfrm>
          <a:off x="8220710" y="1253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111125</xdr:rowOff>
    </xdr:from>
    <xdr:to xmlns:xdr="http://schemas.openxmlformats.org/drawingml/2006/spreadsheetDrawing">
      <xdr:col>46</xdr:col>
      <xdr:colOff>38100</xdr:colOff>
      <xdr:row>75</xdr:row>
      <xdr:rowOff>41275</xdr:rowOff>
    </xdr:to>
    <xdr:sp macro="" textlink="">
      <xdr:nvSpPr>
        <xdr:cNvPr id="428" name="楕円 427"/>
        <xdr:cNvSpPr/>
      </xdr:nvSpPr>
      <xdr:spPr>
        <a:xfrm>
          <a:off x="7642225" y="1252029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57785</xdr:rowOff>
    </xdr:from>
    <xdr:ext cx="534035" cy="259080"/>
    <xdr:sp macro="" textlink="">
      <xdr:nvSpPr>
        <xdr:cNvPr id="429" name="テキスト ボックス 428"/>
        <xdr:cNvSpPr txBox="1"/>
      </xdr:nvSpPr>
      <xdr:spPr>
        <a:xfrm>
          <a:off x="7449185" y="12299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0</xdr:rowOff>
    </xdr:from>
    <xdr:to xmlns:xdr="http://schemas.openxmlformats.org/drawingml/2006/spreadsheetDrawing">
      <xdr:col>41</xdr:col>
      <xdr:colOff>101600</xdr:colOff>
      <xdr:row>77</xdr:row>
      <xdr:rowOff>101600</xdr:rowOff>
    </xdr:to>
    <xdr:sp macro="" textlink="">
      <xdr:nvSpPr>
        <xdr:cNvPr id="430" name="楕円 429"/>
        <xdr:cNvSpPr/>
      </xdr:nvSpPr>
      <xdr:spPr>
        <a:xfrm>
          <a:off x="6847205"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118110</xdr:rowOff>
    </xdr:from>
    <xdr:ext cx="534035" cy="259080"/>
    <xdr:sp macro="" textlink="">
      <xdr:nvSpPr>
        <xdr:cNvPr id="431" name="テキスト ボックス 430"/>
        <xdr:cNvSpPr txBox="1"/>
      </xdr:nvSpPr>
      <xdr:spPr>
        <a:xfrm>
          <a:off x="6677660" y="12694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xdr:rowOff>
    </xdr:from>
    <xdr:to xmlns:xdr="http://schemas.openxmlformats.org/drawingml/2006/spreadsheetDrawing">
      <xdr:col>36</xdr:col>
      <xdr:colOff>165100</xdr:colOff>
      <xdr:row>77</xdr:row>
      <xdr:rowOff>113665</xdr:rowOff>
    </xdr:to>
    <xdr:sp macro="" textlink="">
      <xdr:nvSpPr>
        <xdr:cNvPr id="432" name="楕円 431"/>
        <xdr:cNvSpPr/>
      </xdr:nvSpPr>
      <xdr:spPr>
        <a:xfrm>
          <a:off x="607568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130175</xdr:rowOff>
    </xdr:from>
    <xdr:ext cx="534035" cy="258445"/>
    <xdr:sp macro="" textlink="">
      <xdr:nvSpPr>
        <xdr:cNvPr id="433" name="テキスト ボックス 432"/>
        <xdr:cNvSpPr txBox="1"/>
      </xdr:nvSpPr>
      <xdr:spPr>
        <a:xfrm>
          <a:off x="5882640" y="12706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5805170" y="139750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5" name="正方形/長方形 434"/>
        <xdr:cNvSpPr/>
      </xdr:nvSpPr>
      <xdr:spPr>
        <a:xfrm>
          <a:off x="590867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590867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7" name="正方形/長方形 436"/>
        <xdr:cNvSpPr/>
      </xdr:nvSpPr>
      <xdr:spPr>
        <a:xfrm>
          <a:off x="680720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680720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9" name="正方形/長方形 438"/>
        <xdr:cNvSpPr/>
      </xdr:nvSpPr>
      <xdr:spPr>
        <a:xfrm>
          <a:off x="78092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78092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5805170" y="14781530"/>
          <a:ext cx="40989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5425"/>
    <xdr:sp macro="" textlink="">
      <xdr:nvSpPr>
        <xdr:cNvPr id="442" name="テキスト ボックス 441"/>
        <xdr:cNvSpPr txBox="1"/>
      </xdr:nvSpPr>
      <xdr:spPr>
        <a:xfrm>
          <a:off x="576707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4" name="テキスト ボックス 443"/>
        <xdr:cNvSpPr txBox="1"/>
      </xdr:nvSpPr>
      <xdr:spPr>
        <a:xfrm>
          <a:off x="5579745"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5805170" y="167297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6" name="テキスト ボックス 445"/>
        <xdr:cNvSpPr txBox="1"/>
      </xdr:nvSpPr>
      <xdr:spPr>
        <a:xfrm>
          <a:off x="5344160"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5805170" y="164026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8" name="テキスト ボックス 447"/>
        <xdr:cNvSpPr txBox="1"/>
      </xdr:nvSpPr>
      <xdr:spPr>
        <a:xfrm>
          <a:off x="5344160" y="16260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5805170" y="16076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5344160"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5805170" y="157499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52" name="テキスト ボックス 451"/>
        <xdr:cNvSpPr txBox="1"/>
      </xdr:nvSpPr>
      <xdr:spPr>
        <a:xfrm>
          <a:off x="5344160" y="15608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5805170" y="154235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4" name="テキスト ボックス 453"/>
        <xdr:cNvSpPr txBox="1"/>
      </xdr:nvSpPr>
      <xdr:spPr>
        <a:xfrm>
          <a:off x="5280025"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5805170" y="151003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6" name="テキスト ボックス 455"/>
        <xdr:cNvSpPr txBox="1"/>
      </xdr:nvSpPr>
      <xdr:spPr>
        <a:xfrm>
          <a:off x="5280025"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5805170" y="14781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8" name="テキスト ボックス 457"/>
        <xdr:cNvSpPr txBox="1"/>
      </xdr:nvSpPr>
      <xdr:spPr>
        <a:xfrm>
          <a:off x="5280025"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5805170" y="14781530"/>
          <a:ext cx="40989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90</xdr:row>
      <xdr:rowOff>44450</xdr:rowOff>
    </xdr:from>
    <xdr:to xmlns:xdr="http://schemas.openxmlformats.org/drawingml/2006/spreadsheetDrawing">
      <xdr:col>54</xdr:col>
      <xdr:colOff>167005</xdr:colOff>
      <xdr:row>99</xdr:row>
      <xdr:rowOff>38735</xdr:rowOff>
    </xdr:to>
    <xdr:cxnSp macro="">
      <xdr:nvCxnSpPr>
        <xdr:cNvPr id="460" name="直線コネクタ 459"/>
        <xdr:cNvCxnSpPr/>
      </xdr:nvCxnSpPr>
      <xdr:spPr>
        <a:xfrm flipV="1">
          <a:off x="9185275" y="1513586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42545</xdr:rowOff>
    </xdr:from>
    <xdr:ext cx="534035" cy="258445"/>
    <xdr:sp macro="" textlink="">
      <xdr:nvSpPr>
        <xdr:cNvPr id="461" name="土木費最小値テキスト"/>
        <xdr:cNvSpPr txBox="1"/>
      </xdr:nvSpPr>
      <xdr:spPr>
        <a:xfrm>
          <a:off x="9236075" y="16673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38735</xdr:rowOff>
    </xdr:from>
    <xdr:to xmlns:xdr="http://schemas.openxmlformats.org/drawingml/2006/spreadsheetDrawing">
      <xdr:col>55</xdr:col>
      <xdr:colOff>88900</xdr:colOff>
      <xdr:row>99</xdr:row>
      <xdr:rowOff>38735</xdr:rowOff>
    </xdr:to>
    <xdr:cxnSp macro="">
      <xdr:nvCxnSpPr>
        <xdr:cNvPr id="462" name="直線コネクタ 461"/>
        <xdr:cNvCxnSpPr/>
      </xdr:nvCxnSpPr>
      <xdr:spPr>
        <a:xfrm>
          <a:off x="9119870" y="166693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162560</xdr:rowOff>
    </xdr:from>
    <xdr:ext cx="598170" cy="258445"/>
    <xdr:sp macro="" textlink="">
      <xdr:nvSpPr>
        <xdr:cNvPr id="463" name="土木費最大値テキスト"/>
        <xdr:cNvSpPr txBox="1"/>
      </xdr:nvSpPr>
      <xdr:spPr>
        <a:xfrm>
          <a:off x="9236075" y="14918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44450</xdr:rowOff>
    </xdr:from>
    <xdr:to xmlns:xdr="http://schemas.openxmlformats.org/drawingml/2006/spreadsheetDrawing">
      <xdr:col>55</xdr:col>
      <xdr:colOff>88900</xdr:colOff>
      <xdr:row>90</xdr:row>
      <xdr:rowOff>44450</xdr:rowOff>
    </xdr:to>
    <xdr:cxnSp macro="">
      <xdr:nvCxnSpPr>
        <xdr:cNvPr id="464" name="直線コネクタ 463"/>
        <xdr:cNvCxnSpPr/>
      </xdr:nvCxnSpPr>
      <xdr:spPr>
        <a:xfrm>
          <a:off x="9119870" y="151358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135255</xdr:rowOff>
    </xdr:from>
    <xdr:to xmlns:xdr="http://schemas.openxmlformats.org/drawingml/2006/spreadsheetDrawing">
      <xdr:col>55</xdr:col>
      <xdr:colOff>0</xdr:colOff>
      <xdr:row>97</xdr:row>
      <xdr:rowOff>43815</xdr:rowOff>
    </xdr:to>
    <xdr:cxnSp macro="">
      <xdr:nvCxnSpPr>
        <xdr:cNvPr id="465" name="直線コネクタ 464"/>
        <xdr:cNvCxnSpPr/>
      </xdr:nvCxnSpPr>
      <xdr:spPr>
        <a:xfrm>
          <a:off x="8464550" y="16251555"/>
          <a:ext cx="72072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143510</xdr:rowOff>
    </xdr:from>
    <xdr:ext cx="534035" cy="258445"/>
    <xdr:sp macro="" textlink="">
      <xdr:nvSpPr>
        <xdr:cNvPr id="466" name="土木費平均値テキスト"/>
        <xdr:cNvSpPr txBox="1"/>
      </xdr:nvSpPr>
      <xdr:spPr>
        <a:xfrm>
          <a:off x="9236075" y="1625981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165100</xdr:rowOff>
    </xdr:from>
    <xdr:to xmlns:xdr="http://schemas.openxmlformats.org/drawingml/2006/spreadsheetDrawing">
      <xdr:col>55</xdr:col>
      <xdr:colOff>50800</xdr:colOff>
      <xdr:row>97</xdr:row>
      <xdr:rowOff>95250</xdr:rowOff>
    </xdr:to>
    <xdr:sp macro="" textlink="">
      <xdr:nvSpPr>
        <xdr:cNvPr id="467" name="フローチャート: 判断 466"/>
        <xdr:cNvSpPr/>
      </xdr:nvSpPr>
      <xdr:spPr>
        <a:xfrm>
          <a:off x="9157970" y="162814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96</xdr:row>
      <xdr:rowOff>135255</xdr:rowOff>
    </xdr:from>
    <xdr:to xmlns:xdr="http://schemas.openxmlformats.org/drawingml/2006/spreadsheetDrawing">
      <xdr:col>50</xdr:col>
      <xdr:colOff>114300</xdr:colOff>
      <xdr:row>97</xdr:row>
      <xdr:rowOff>11430</xdr:rowOff>
    </xdr:to>
    <xdr:cxnSp macro="">
      <xdr:nvCxnSpPr>
        <xdr:cNvPr id="468" name="直線コネクタ 467"/>
        <xdr:cNvCxnSpPr/>
      </xdr:nvCxnSpPr>
      <xdr:spPr>
        <a:xfrm flipV="1">
          <a:off x="7682230" y="16251555"/>
          <a:ext cx="78232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15240</xdr:rowOff>
    </xdr:from>
    <xdr:to xmlns:xdr="http://schemas.openxmlformats.org/drawingml/2006/spreadsheetDrawing">
      <xdr:col>50</xdr:col>
      <xdr:colOff>165100</xdr:colOff>
      <xdr:row>97</xdr:row>
      <xdr:rowOff>116840</xdr:rowOff>
    </xdr:to>
    <xdr:sp macro="" textlink="">
      <xdr:nvSpPr>
        <xdr:cNvPr id="469" name="フローチャート: 判断 468"/>
        <xdr:cNvSpPr/>
      </xdr:nvSpPr>
      <xdr:spPr>
        <a:xfrm>
          <a:off x="8413750" y="163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107950</xdr:rowOff>
    </xdr:from>
    <xdr:ext cx="534035" cy="259080"/>
    <xdr:sp macro="" textlink="">
      <xdr:nvSpPr>
        <xdr:cNvPr id="470" name="テキスト ボックス 469"/>
        <xdr:cNvSpPr txBox="1"/>
      </xdr:nvSpPr>
      <xdr:spPr>
        <a:xfrm>
          <a:off x="8220710" y="16395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2540</xdr:rowOff>
    </xdr:from>
    <xdr:to xmlns:xdr="http://schemas.openxmlformats.org/drawingml/2006/spreadsheetDrawing">
      <xdr:col>45</xdr:col>
      <xdr:colOff>167005</xdr:colOff>
      <xdr:row>97</xdr:row>
      <xdr:rowOff>11430</xdr:rowOff>
    </xdr:to>
    <xdr:cxnSp macro="">
      <xdr:nvCxnSpPr>
        <xdr:cNvPr id="471" name="直線コネクタ 470"/>
        <xdr:cNvCxnSpPr/>
      </xdr:nvCxnSpPr>
      <xdr:spPr>
        <a:xfrm>
          <a:off x="6898005" y="16290290"/>
          <a:ext cx="7842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154940</xdr:rowOff>
    </xdr:from>
    <xdr:to xmlns:xdr="http://schemas.openxmlformats.org/drawingml/2006/spreadsheetDrawing">
      <xdr:col>46</xdr:col>
      <xdr:colOff>38100</xdr:colOff>
      <xdr:row>97</xdr:row>
      <xdr:rowOff>84455</xdr:rowOff>
    </xdr:to>
    <xdr:sp macro="" textlink="">
      <xdr:nvSpPr>
        <xdr:cNvPr id="472" name="フローチャート: 判断 471"/>
        <xdr:cNvSpPr/>
      </xdr:nvSpPr>
      <xdr:spPr>
        <a:xfrm>
          <a:off x="7642225" y="1627124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75565</xdr:rowOff>
    </xdr:from>
    <xdr:ext cx="534035" cy="258445"/>
    <xdr:sp macro="" textlink="">
      <xdr:nvSpPr>
        <xdr:cNvPr id="473" name="テキスト ボックス 472"/>
        <xdr:cNvSpPr txBox="1"/>
      </xdr:nvSpPr>
      <xdr:spPr>
        <a:xfrm>
          <a:off x="7449185" y="16363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2540</xdr:rowOff>
    </xdr:from>
    <xdr:to xmlns:xdr="http://schemas.openxmlformats.org/drawingml/2006/spreadsheetDrawing">
      <xdr:col>41</xdr:col>
      <xdr:colOff>50800</xdr:colOff>
      <xdr:row>97</xdr:row>
      <xdr:rowOff>8890</xdr:rowOff>
    </xdr:to>
    <xdr:cxnSp macro="">
      <xdr:nvCxnSpPr>
        <xdr:cNvPr id="474" name="直線コネクタ 473"/>
        <xdr:cNvCxnSpPr/>
      </xdr:nvCxnSpPr>
      <xdr:spPr>
        <a:xfrm flipV="1">
          <a:off x="6126480" y="16290290"/>
          <a:ext cx="7715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5080</xdr:rowOff>
    </xdr:from>
    <xdr:to xmlns:xdr="http://schemas.openxmlformats.org/drawingml/2006/spreadsheetDrawing">
      <xdr:col>41</xdr:col>
      <xdr:colOff>101600</xdr:colOff>
      <xdr:row>97</xdr:row>
      <xdr:rowOff>106680</xdr:rowOff>
    </xdr:to>
    <xdr:sp macro="" textlink="">
      <xdr:nvSpPr>
        <xdr:cNvPr id="475" name="フローチャート: 判断 474"/>
        <xdr:cNvSpPr/>
      </xdr:nvSpPr>
      <xdr:spPr>
        <a:xfrm>
          <a:off x="6847205" y="162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97790</xdr:rowOff>
    </xdr:from>
    <xdr:ext cx="534035" cy="258445"/>
    <xdr:sp macro="" textlink="">
      <xdr:nvSpPr>
        <xdr:cNvPr id="476" name="テキスト ボックス 475"/>
        <xdr:cNvSpPr txBox="1"/>
      </xdr:nvSpPr>
      <xdr:spPr>
        <a:xfrm>
          <a:off x="6677660" y="16385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10160</xdr:rowOff>
    </xdr:from>
    <xdr:to xmlns:xdr="http://schemas.openxmlformats.org/drawingml/2006/spreadsheetDrawing">
      <xdr:col>36</xdr:col>
      <xdr:colOff>165100</xdr:colOff>
      <xdr:row>97</xdr:row>
      <xdr:rowOff>111760</xdr:rowOff>
    </xdr:to>
    <xdr:sp macro="" textlink="">
      <xdr:nvSpPr>
        <xdr:cNvPr id="477" name="フローチャート: 判断 476"/>
        <xdr:cNvSpPr/>
      </xdr:nvSpPr>
      <xdr:spPr>
        <a:xfrm>
          <a:off x="6075680" y="1629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102870</xdr:rowOff>
    </xdr:from>
    <xdr:ext cx="534035" cy="259080"/>
    <xdr:sp macro="" textlink="">
      <xdr:nvSpPr>
        <xdr:cNvPr id="478" name="テキスト ボックス 477"/>
        <xdr:cNvSpPr txBox="1"/>
      </xdr:nvSpPr>
      <xdr:spPr>
        <a:xfrm>
          <a:off x="5882640" y="16390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80" name="テキスト ボックス 479"/>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81" name="テキスト ボックス 480"/>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2" name="テキスト ボックス 481"/>
        <xdr:cNvSpPr txBox="1"/>
      </xdr:nvSpPr>
      <xdr:spPr>
        <a:xfrm>
          <a:off x="6731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3" name="テキスト ボックス 482"/>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164465</xdr:rowOff>
    </xdr:from>
    <xdr:to xmlns:xdr="http://schemas.openxmlformats.org/drawingml/2006/spreadsheetDrawing">
      <xdr:col>55</xdr:col>
      <xdr:colOff>50800</xdr:colOff>
      <xdr:row>97</xdr:row>
      <xdr:rowOff>94615</xdr:rowOff>
    </xdr:to>
    <xdr:sp macro="" textlink="">
      <xdr:nvSpPr>
        <xdr:cNvPr id="484" name="楕円 483"/>
        <xdr:cNvSpPr/>
      </xdr:nvSpPr>
      <xdr:spPr>
        <a:xfrm>
          <a:off x="9157970" y="1628076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15875</xdr:rowOff>
    </xdr:from>
    <xdr:ext cx="534035" cy="259080"/>
    <xdr:sp macro="" textlink="">
      <xdr:nvSpPr>
        <xdr:cNvPr id="485" name="土木費該当値テキスト"/>
        <xdr:cNvSpPr txBox="1"/>
      </xdr:nvSpPr>
      <xdr:spPr>
        <a:xfrm>
          <a:off x="9236075" y="16132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84455</xdr:rowOff>
    </xdr:from>
    <xdr:to xmlns:xdr="http://schemas.openxmlformats.org/drawingml/2006/spreadsheetDrawing">
      <xdr:col>50</xdr:col>
      <xdr:colOff>165100</xdr:colOff>
      <xdr:row>97</xdr:row>
      <xdr:rowOff>14605</xdr:rowOff>
    </xdr:to>
    <xdr:sp macro="" textlink="">
      <xdr:nvSpPr>
        <xdr:cNvPr id="486" name="楕円 485"/>
        <xdr:cNvSpPr/>
      </xdr:nvSpPr>
      <xdr:spPr>
        <a:xfrm>
          <a:off x="8413750" y="162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31115</xdr:rowOff>
    </xdr:from>
    <xdr:ext cx="534035" cy="258445"/>
    <xdr:sp macro="" textlink="">
      <xdr:nvSpPr>
        <xdr:cNvPr id="487" name="テキスト ボックス 486"/>
        <xdr:cNvSpPr txBox="1"/>
      </xdr:nvSpPr>
      <xdr:spPr>
        <a:xfrm>
          <a:off x="8220710" y="15975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132080</xdr:rowOff>
    </xdr:from>
    <xdr:to xmlns:xdr="http://schemas.openxmlformats.org/drawingml/2006/spreadsheetDrawing">
      <xdr:col>46</xdr:col>
      <xdr:colOff>38100</xdr:colOff>
      <xdr:row>97</xdr:row>
      <xdr:rowOff>62230</xdr:rowOff>
    </xdr:to>
    <xdr:sp macro="" textlink="">
      <xdr:nvSpPr>
        <xdr:cNvPr id="488" name="楕円 487"/>
        <xdr:cNvSpPr/>
      </xdr:nvSpPr>
      <xdr:spPr>
        <a:xfrm>
          <a:off x="7642225" y="162483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78740</xdr:rowOff>
    </xdr:from>
    <xdr:ext cx="534035" cy="259080"/>
    <xdr:sp macro="" textlink="">
      <xdr:nvSpPr>
        <xdr:cNvPr id="489" name="テキスト ボックス 488"/>
        <xdr:cNvSpPr txBox="1"/>
      </xdr:nvSpPr>
      <xdr:spPr>
        <a:xfrm>
          <a:off x="7449185" y="16023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123190</xdr:rowOff>
    </xdr:from>
    <xdr:to xmlns:xdr="http://schemas.openxmlformats.org/drawingml/2006/spreadsheetDrawing">
      <xdr:col>41</xdr:col>
      <xdr:colOff>101600</xdr:colOff>
      <xdr:row>97</xdr:row>
      <xdr:rowOff>53340</xdr:rowOff>
    </xdr:to>
    <xdr:sp macro="" textlink="">
      <xdr:nvSpPr>
        <xdr:cNvPr id="490" name="楕円 489"/>
        <xdr:cNvSpPr/>
      </xdr:nvSpPr>
      <xdr:spPr>
        <a:xfrm>
          <a:off x="6847205"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69850</xdr:rowOff>
    </xdr:from>
    <xdr:ext cx="534035" cy="259080"/>
    <xdr:sp macro="" textlink="">
      <xdr:nvSpPr>
        <xdr:cNvPr id="491" name="テキスト ボックス 490"/>
        <xdr:cNvSpPr txBox="1"/>
      </xdr:nvSpPr>
      <xdr:spPr>
        <a:xfrm>
          <a:off x="6677660" y="16014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129540</xdr:rowOff>
    </xdr:from>
    <xdr:to xmlns:xdr="http://schemas.openxmlformats.org/drawingml/2006/spreadsheetDrawing">
      <xdr:col>36</xdr:col>
      <xdr:colOff>165100</xdr:colOff>
      <xdr:row>97</xdr:row>
      <xdr:rowOff>59690</xdr:rowOff>
    </xdr:to>
    <xdr:sp macro="" textlink="">
      <xdr:nvSpPr>
        <xdr:cNvPr id="492" name="楕円 491"/>
        <xdr:cNvSpPr/>
      </xdr:nvSpPr>
      <xdr:spPr>
        <a:xfrm>
          <a:off x="6075680" y="162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76200</xdr:rowOff>
    </xdr:from>
    <xdr:ext cx="534035" cy="258445"/>
    <xdr:sp macro="" textlink="">
      <xdr:nvSpPr>
        <xdr:cNvPr id="493" name="テキスト ボックス 492"/>
        <xdr:cNvSpPr txBox="1"/>
      </xdr:nvSpPr>
      <xdr:spPr>
        <a:xfrm>
          <a:off x="5882640" y="16021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167005</xdr:colOff>
      <xdr:row>25</xdr:row>
      <xdr:rowOff>31750</xdr:rowOff>
    </xdr:to>
    <xdr:sp macro="" textlink="">
      <xdr:nvSpPr>
        <xdr:cNvPr id="494" name="正方形/長方形 493"/>
        <xdr:cNvSpPr/>
      </xdr:nvSpPr>
      <xdr:spPr>
        <a:xfrm>
          <a:off x="10918825" y="39166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5" name="正方形/長方形 494"/>
        <xdr:cNvSpPr/>
      </xdr:nvSpPr>
      <xdr:spPr>
        <a:xfrm>
          <a:off x="110223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10223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7" name="正方形/長方形 496"/>
        <xdr:cNvSpPr/>
      </xdr:nvSpPr>
      <xdr:spPr>
        <a:xfrm>
          <a:off x="1192085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192085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9" name="正方形/長方形 498"/>
        <xdr:cNvSpPr/>
      </xdr:nvSpPr>
      <xdr:spPr>
        <a:xfrm>
          <a:off x="1292288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292288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501" name="正方形/長方形 500"/>
        <xdr:cNvSpPr/>
      </xdr:nvSpPr>
      <xdr:spPr>
        <a:xfrm>
          <a:off x="10918825" y="47231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5425"/>
    <xdr:sp macro="" textlink="">
      <xdr:nvSpPr>
        <xdr:cNvPr id="502" name="テキスト ボックス 501"/>
        <xdr:cNvSpPr txBox="1"/>
      </xdr:nvSpPr>
      <xdr:spPr>
        <a:xfrm>
          <a:off x="1088072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167005</xdr:colOff>
      <xdr:row>41</xdr:row>
      <xdr:rowOff>82550</xdr:rowOff>
    </xdr:to>
    <xdr:cxnSp macro="">
      <xdr:nvCxnSpPr>
        <xdr:cNvPr id="503" name="直線コネクタ 502"/>
        <xdr:cNvCxnSpPr/>
      </xdr:nvCxnSpPr>
      <xdr:spPr>
        <a:xfrm>
          <a:off x="10918825" y="6959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40</xdr:row>
      <xdr:rowOff>111760</xdr:rowOff>
    </xdr:from>
    <xdr:ext cx="467360" cy="259080"/>
    <xdr:sp macro="" textlink="">
      <xdr:nvSpPr>
        <xdr:cNvPr id="504" name="テキスト ボックス 503"/>
        <xdr:cNvSpPr txBox="1"/>
      </xdr:nvSpPr>
      <xdr:spPr>
        <a:xfrm>
          <a:off x="10521315"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167005</xdr:colOff>
      <xdr:row>39</xdr:row>
      <xdr:rowOff>99060</xdr:rowOff>
    </xdr:to>
    <xdr:cxnSp macro="">
      <xdr:nvCxnSpPr>
        <xdr:cNvPr id="505" name="直線コネクタ 504"/>
        <xdr:cNvCxnSpPr/>
      </xdr:nvCxnSpPr>
      <xdr:spPr>
        <a:xfrm>
          <a:off x="10918825" y="66408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38</xdr:row>
      <xdr:rowOff>128270</xdr:rowOff>
    </xdr:from>
    <xdr:ext cx="467360" cy="258445"/>
    <xdr:sp macro="" textlink="">
      <xdr:nvSpPr>
        <xdr:cNvPr id="506" name="テキスト ボックス 505"/>
        <xdr:cNvSpPr txBox="1"/>
      </xdr:nvSpPr>
      <xdr:spPr>
        <a:xfrm>
          <a:off x="10521315" y="6502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167005</xdr:colOff>
      <xdr:row>37</xdr:row>
      <xdr:rowOff>114935</xdr:rowOff>
    </xdr:to>
    <xdr:cxnSp macro="">
      <xdr:nvCxnSpPr>
        <xdr:cNvPr id="507" name="直線コネクタ 506"/>
        <xdr:cNvCxnSpPr/>
      </xdr:nvCxnSpPr>
      <xdr:spPr>
        <a:xfrm>
          <a:off x="10918825" y="632142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8445"/>
    <xdr:sp macro="" textlink="">
      <xdr:nvSpPr>
        <xdr:cNvPr id="508" name="テキスト ボックス 507"/>
        <xdr:cNvSpPr txBox="1"/>
      </xdr:nvSpPr>
      <xdr:spPr>
        <a:xfrm>
          <a:off x="10457815"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131445</xdr:rowOff>
    </xdr:from>
    <xdr:to xmlns:xdr="http://schemas.openxmlformats.org/drawingml/2006/spreadsheetDrawing">
      <xdr:col>89</xdr:col>
      <xdr:colOff>167005</xdr:colOff>
      <xdr:row>35</xdr:row>
      <xdr:rowOff>131445</xdr:rowOff>
    </xdr:to>
    <xdr:cxnSp macro="">
      <xdr:nvCxnSpPr>
        <xdr:cNvPr id="509" name="直線コネクタ 508"/>
        <xdr:cNvCxnSpPr/>
      </xdr:nvCxnSpPr>
      <xdr:spPr>
        <a:xfrm>
          <a:off x="10918825" y="600265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9080"/>
    <xdr:sp macro="" textlink="">
      <xdr:nvSpPr>
        <xdr:cNvPr id="510" name="テキスト ボックス 509"/>
        <xdr:cNvSpPr txBox="1"/>
      </xdr:nvSpPr>
      <xdr:spPr>
        <a:xfrm>
          <a:off x="1045781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167005</xdr:colOff>
      <xdr:row>33</xdr:row>
      <xdr:rowOff>147955</xdr:rowOff>
    </xdr:to>
    <xdr:cxnSp macro="">
      <xdr:nvCxnSpPr>
        <xdr:cNvPr id="511" name="直線コネクタ 510"/>
        <xdr:cNvCxnSpPr/>
      </xdr:nvCxnSpPr>
      <xdr:spPr>
        <a:xfrm>
          <a:off x="10918825" y="56838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59080"/>
    <xdr:sp macro="" textlink="">
      <xdr:nvSpPr>
        <xdr:cNvPr id="512" name="テキスト ボックス 511"/>
        <xdr:cNvSpPr txBox="1"/>
      </xdr:nvSpPr>
      <xdr:spPr>
        <a:xfrm>
          <a:off x="10457815"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167005</xdr:colOff>
      <xdr:row>31</xdr:row>
      <xdr:rowOff>164465</xdr:rowOff>
    </xdr:to>
    <xdr:cxnSp macro="">
      <xdr:nvCxnSpPr>
        <xdr:cNvPr id="513" name="直線コネクタ 512"/>
        <xdr:cNvCxnSpPr/>
      </xdr:nvCxnSpPr>
      <xdr:spPr>
        <a:xfrm>
          <a:off x="10918825" y="53651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9080"/>
    <xdr:sp macro="" textlink="">
      <xdr:nvSpPr>
        <xdr:cNvPr id="514" name="テキスト ボックス 513"/>
        <xdr:cNvSpPr txBox="1"/>
      </xdr:nvSpPr>
      <xdr:spPr>
        <a:xfrm>
          <a:off x="10457815" y="5222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167005</xdr:colOff>
      <xdr:row>30</xdr:row>
      <xdr:rowOff>8890</xdr:rowOff>
    </xdr:to>
    <xdr:cxnSp macro="">
      <xdr:nvCxnSpPr>
        <xdr:cNvPr id="515" name="直線コネクタ 514"/>
        <xdr:cNvCxnSpPr/>
      </xdr:nvCxnSpPr>
      <xdr:spPr>
        <a:xfrm>
          <a:off x="10918825" y="50419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0860" cy="259080"/>
    <xdr:sp macro="" textlink="">
      <xdr:nvSpPr>
        <xdr:cNvPr id="516" name="テキスト ボックス 515"/>
        <xdr:cNvSpPr txBox="1"/>
      </xdr:nvSpPr>
      <xdr:spPr>
        <a:xfrm>
          <a:off x="10457815"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28</xdr:row>
      <xdr:rowOff>25400</xdr:rowOff>
    </xdr:to>
    <xdr:cxnSp macro="">
      <xdr:nvCxnSpPr>
        <xdr:cNvPr id="517" name="直線コネクタ 516"/>
        <xdr:cNvCxnSpPr/>
      </xdr:nvCxnSpPr>
      <xdr:spPr>
        <a:xfrm>
          <a:off x="10918825" y="4723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8" name="テキスト ボックス 517"/>
        <xdr:cNvSpPr txBox="1"/>
      </xdr:nvSpPr>
      <xdr:spPr>
        <a:xfrm>
          <a:off x="1045781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519" name="消防費グラフ枠"/>
        <xdr:cNvSpPr/>
      </xdr:nvSpPr>
      <xdr:spPr>
        <a:xfrm>
          <a:off x="10918825" y="47231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70485</xdr:rowOff>
    </xdr:from>
    <xdr:to xmlns:xdr="http://schemas.openxmlformats.org/drawingml/2006/spreadsheetDrawing">
      <xdr:col>85</xdr:col>
      <xdr:colOff>126365</xdr:colOff>
      <xdr:row>38</xdr:row>
      <xdr:rowOff>157480</xdr:rowOff>
    </xdr:to>
    <xdr:cxnSp macro="">
      <xdr:nvCxnSpPr>
        <xdr:cNvPr id="520" name="直線コネクタ 519"/>
        <xdr:cNvCxnSpPr/>
      </xdr:nvCxnSpPr>
      <xdr:spPr>
        <a:xfrm flipV="1">
          <a:off x="14320520" y="5103495"/>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38</xdr:row>
      <xdr:rowOff>161290</xdr:rowOff>
    </xdr:from>
    <xdr:ext cx="469900" cy="258445"/>
    <xdr:sp macro="" textlink="">
      <xdr:nvSpPr>
        <xdr:cNvPr id="521" name="消防費最小値テキスト"/>
        <xdr:cNvSpPr txBox="1"/>
      </xdr:nvSpPr>
      <xdr:spPr>
        <a:xfrm>
          <a:off x="14362430" y="6535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157480</xdr:rowOff>
    </xdr:from>
    <xdr:to xmlns:xdr="http://schemas.openxmlformats.org/drawingml/2006/spreadsheetDrawing">
      <xdr:col>86</xdr:col>
      <xdr:colOff>25400</xdr:colOff>
      <xdr:row>38</xdr:row>
      <xdr:rowOff>157480</xdr:rowOff>
    </xdr:to>
    <xdr:cxnSp macro="">
      <xdr:nvCxnSpPr>
        <xdr:cNvPr id="522" name="直線コネクタ 521"/>
        <xdr:cNvCxnSpPr/>
      </xdr:nvCxnSpPr>
      <xdr:spPr>
        <a:xfrm>
          <a:off x="14233525" y="65316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29</xdr:row>
      <xdr:rowOff>17780</xdr:rowOff>
    </xdr:from>
    <xdr:ext cx="534670" cy="258445"/>
    <xdr:sp macro="" textlink="">
      <xdr:nvSpPr>
        <xdr:cNvPr id="523" name="消防費最大値テキスト"/>
        <xdr:cNvSpPr txBox="1"/>
      </xdr:nvSpPr>
      <xdr:spPr>
        <a:xfrm>
          <a:off x="14362430" y="4883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70485</xdr:rowOff>
    </xdr:from>
    <xdr:to xmlns:xdr="http://schemas.openxmlformats.org/drawingml/2006/spreadsheetDrawing">
      <xdr:col>86</xdr:col>
      <xdr:colOff>25400</xdr:colOff>
      <xdr:row>30</xdr:row>
      <xdr:rowOff>70485</xdr:rowOff>
    </xdr:to>
    <xdr:cxnSp macro="">
      <xdr:nvCxnSpPr>
        <xdr:cNvPr id="524" name="直線コネクタ 523"/>
        <xdr:cNvCxnSpPr/>
      </xdr:nvCxnSpPr>
      <xdr:spPr>
        <a:xfrm>
          <a:off x="14233525" y="51034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117475</xdr:rowOff>
    </xdr:from>
    <xdr:to xmlns:xdr="http://schemas.openxmlformats.org/drawingml/2006/spreadsheetDrawing">
      <xdr:col>85</xdr:col>
      <xdr:colOff>127000</xdr:colOff>
      <xdr:row>35</xdr:row>
      <xdr:rowOff>7620</xdr:rowOff>
    </xdr:to>
    <xdr:cxnSp macro="">
      <xdr:nvCxnSpPr>
        <xdr:cNvPr id="525" name="直線コネクタ 524"/>
        <xdr:cNvCxnSpPr/>
      </xdr:nvCxnSpPr>
      <xdr:spPr>
        <a:xfrm flipV="1">
          <a:off x="13578205" y="5821045"/>
          <a:ext cx="74422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35</xdr:row>
      <xdr:rowOff>635</xdr:rowOff>
    </xdr:from>
    <xdr:ext cx="534670" cy="259080"/>
    <xdr:sp macro="" textlink="">
      <xdr:nvSpPr>
        <xdr:cNvPr id="526" name="消防費平均値テキスト"/>
        <xdr:cNvSpPr txBox="1"/>
      </xdr:nvSpPr>
      <xdr:spPr>
        <a:xfrm>
          <a:off x="14362430" y="58718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22225</xdr:rowOff>
    </xdr:from>
    <xdr:to xmlns:xdr="http://schemas.openxmlformats.org/drawingml/2006/spreadsheetDrawing">
      <xdr:col>85</xdr:col>
      <xdr:colOff>167005</xdr:colOff>
      <xdr:row>35</xdr:row>
      <xdr:rowOff>123825</xdr:rowOff>
    </xdr:to>
    <xdr:sp macro="" textlink="">
      <xdr:nvSpPr>
        <xdr:cNvPr id="527" name="フローチャート: 判断 526"/>
        <xdr:cNvSpPr/>
      </xdr:nvSpPr>
      <xdr:spPr>
        <a:xfrm>
          <a:off x="14271625" y="589343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7620</xdr:rowOff>
    </xdr:from>
    <xdr:to xmlns:xdr="http://schemas.openxmlformats.org/drawingml/2006/spreadsheetDrawing">
      <xdr:col>81</xdr:col>
      <xdr:colOff>50800</xdr:colOff>
      <xdr:row>35</xdr:row>
      <xdr:rowOff>101600</xdr:rowOff>
    </xdr:to>
    <xdr:cxnSp macro="">
      <xdr:nvCxnSpPr>
        <xdr:cNvPr id="528" name="直線コネクタ 527"/>
        <xdr:cNvCxnSpPr/>
      </xdr:nvCxnSpPr>
      <xdr:spPr>
        <a:xfrm flipV="1">
          <a:off x="12806680" y="5878830"/>
          <a:ext cx="7715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76200</xdr:rowOff>
    </xdr:from>
    <xdr:to xmlns:xdr="http://schemas.openxmlformats.org/drawingml/2006/spreadsheetDrawing">
      <xdr:col>81</xdr:col>
      <xdr:colOff>101600</xdr:colOff>
      <xdr:row>36</xdr:row>
      <xdr:rowOff>6350</xdr:rowOff>
    </xdr:to>
    <xdr:sp macro="" textlink="">
      <xdr:nvSpPr>
        <xdr:cNvPr id="529" name="フローチャート: 判断 528"/>
        <xdr:cNvSpPr/>
      </xdr:nvSpPr>
      <xdr:spPr>
        <a:xfrm>
          <a:off x="13527405" y="5947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167640</xdr:rowOff>
    </xdr:from>
    <xdr:ext cx="534035" cy="259080"/>
    <xdr:sp macro="" textlink="">
      <xdr:nvSpPr>
        <xdr:cNvPr id="530" name="テキスト ボックス 529"/>
        <xdr:cNvSpPr txBox="1"/>
      </xdr:nvSpPr>
      <xdr:spPr>
        <a:xfrm>
          <a:off x="13357860" y="6038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35</xdr:row>
      <xdr:rowOff>74295</xdr:rowOff>
    </xdr:from>
    <xdr:to xmlns:xdr="http://schemas.openxmlformats.org/drawingml/2006/spreadsheetDrawing">
      <xdr:col>76</xdr:col>
      <xdr:colOff>114300</xdr:colOff>
      <xdr:row>35</xdr:row>
      <xdr:rowOff>101600</xdr:rowOff>
    </xdr:to>
    <xdr:cxnSp macro="">
      <xdr:nvCxnSpPr>
        <xdr:cNvPr id="531" name="直線コネクタ 530"/>
        <xdr:cNvCxnSpPr/>
      </xdr:nvCxnSpPr>
      <xdr:spPr>
        <a:xfrm>
          <a:off x="12024360" y="5945505"/>
          <a:ext cx="7823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8890</xdr:rowOff>
    </xdr:from>
    <xdr:to xmlns:xdr="http://schemas.openxmlformats.org/drawingml/2006/spreadsheetDrawing">
      <xdr:col>76</xdr:col>
      <xdr:colOff>165100</xdr:colOff>
      <xdr:row>35</xdr:row>
      <xdr:rowOff>110490</xdr:rowOff>
    </xdr:to>
    <xdr:sp macro="" textlink="">
      <xdr:nvSpPr>
        <xdr:cNvPr id="532" name="フローチャート: 判断 531"/>
        <xdr:cNvSpPr/>
      </xdr:nvSpPr>
      <xdr:spPr>
        <a:xfrm>
          <a:off x="1275588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127000</xdr:rowOff>
    </xdr:from>
    <xdr:ext cx="534035" cy="258445"/>
    <xdr:sp macro="" textlink="">
      <xdr:nvSpPr>
        <xdr:cNvPr id="533" name="テキスト ボックス 532"/>
        <xdr:cNvSpPr txBox="1"/>
      </xdr:nvSpPr>
      <xdr:spPr>
        <a:xfrm>
          <a:off x="12562840" y="5662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74295</xdr:rowOff>
    </xdr:from>
    <xdr:to xmlns:xdr="http://schemas.openxmlformats.org/drawingml/2006/spreadsheetDrawing">
      <xdr:col>71</xdr:col>
      <xdr:colOff>167005</xdr:colOff>
      <xdr:row>35</xdr:row>
      <xdr:rowOff>109220</xdr:rowOff>
    </xdr:to>
    <xdr:cxnSp macro="">
      <xdr:nvCxnSpPr>
        <xdr:cNvPr id="534" name="直線コネクタ 533"/>
        <xdr:cNvCxnSpPr/>
      </xdr:nvCxnSpPr>
      <xdr:spPr>
        <a:xfrm flipV="1">
          <a:off x="11240135" y="5945505"/>
          <a:ext cx="7842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33020</xdr:rowOff>
    </xdr:from>
    <xdr:to xmlns:xdr="http://schemas.openxmlformats.org/drawingml/2006/spreadsheetDrawing">
      <xdr:col>72</xdr:col>
      <xdr:colOff>38100</xdr:colOff>
      <xdr:row>35</xdr:row>
      <xdr:rowOff>134620</xdr:rowOff>
    </xdr:to>
    <xdr:sp macro="" textlink="">
      <xdr:nvSpPr>
        <xdr:cNvPr id="535" name="フローチャート: 判断 534"/>
        <xdr:cNvSpPr/>
      </xdr:nvSpPr>
      <xdr:spPr>
        <a:xfrm>
          <a:off x="11984355" y="59042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125730</xdr:rowOff>
    </xdr:from>
    <xdr:ext cx="534035" cy="258445"/>
    <xdr:sp macro="" textlink="">
      <xdr:nvSpPr>
        <xdr:cNvPr id="536" name="テキスト ボックス 535"/>
        <xdr:cNvSpPr txBox="1"/>
      </xdr:nvSpPr>
      <xdr:spPr>
        <a:xfrm>
          <a:off x="11791315" y="5996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85090</xdr:rowOff>
    </xdr:from>
    <xdr:to xmlns:xdr="http://schemas.openxmlformats.org/drawingml/2006/spreadsheetDrawing">
      <xdr:col>67</xdr:col>
      <xdr:colOff>101600</xdr:colOff>
      <xdr:row>36</xdr:row>
      <xdr:rowOff>15240</xdr:rowOff>
    </xdr:to>
    <xdr:sp macro="" textlink="">
      <xdr:nvSpPr>
        <xdr:cNvPr id="537" name="フローチャート: 判断 536"/>
        <xdr:cNvSpPr/>
      </xdr:nvSpPr>
      <xdr:spPr>
        <a:xfrm>
          <a:off x="11189335" y="5956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6350</xdr:rowOff>
    </xdr:from>
    <xdr:ext cx="534035" cy="259080"/>
    <xdr:sp macro="" textlink="">
      <xdr:nvSpPr>
        <xdr:cNvPr id="538" name="テキスト ボックス 537"/>
        <xdr:cNvSpPr txBox="1"/>
      </xdr:nvSpPr>
      <xdr:spPr>
        <a:xfrm>
          <a:off x="11019790" y="6045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4155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40" name="テキスト ボックス 539"/>
        <xdr:cNvSpPr txBox="1"/>
      </xdr:nvSpPr>
      <xdr:spPr>
        <a:xfrm>
          <a:off x="13411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41" name="テキスト ボックス 540"/>
        <xdr:cNvSpPr txBox="1"/>
      </xdr:nvSpPr>
      <xdr:spPr>
        <a:xfrm>
          <a:off x="126396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80010</xdr:rowOff>
    </xdr:from>
    <xdr:ext cx="762000" cy="259080"/>
    <xdr:sp macro="" textlink="">
      <xdr:nvSpPr>
        <xdr:cNvPr id="542" name="テキスト ボックス 541"/>
        <xdr:cNvSpPr txBox="1"/>
      </xdr:nvSpPr>
      <xdr:spPr>
        <a:xfrm>
          <a:off x="118573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3" name="テキスト ボックス 542"/>
        <xdr:cNvSpPr txBox="1"/>
      </xdr:nvSpPr>
      <xdr:spPr>
        <a:xfrm>
          <a:off x="110731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66675</xdr:rowOff>
    </xdr:from>
    <xdr:to xmlns:xdr="http://schemas.openxmlformats.org/drawingml/2006/spreadsheetDrawing">
      <xdr:col>85</xdr:col>
      <xdr:colOff>167005</xdr:colOff>
      <xdr:row>34</xdr:row>
      <xdr:rowOff>167640</xdr:rowOff>
    </xdr:to>
    <xdr:sp macro="" textlink="">
      <xdr:nvSpPr>
        <xdr:cNvPr id="544" name="楕円 543"/>
        <xdr:cNvSpPr/>
      </xdr:nvSpPr>
      <xdr:spPr>
        <a:xfrm>
          <a:off x="14271625" y="5770245"/>
          <a:ext cx="908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33</xdr:row>
      <xdr:rowOff>89535</xdr:rowOff>
    </xdr:from>
    <xdr:ext cx="534670" cy="258445"/>
    <xdr:sp macro="" textlink="">
      <xdr:nvSpPr>
        <xdr:cNvPr id="545" name="消防費該当値テキスト"/>
        <xdr:cNvSpPr txBox="1"/>
      </xdr:nvSpPr>
      <xdr:spPr>
        <a:xfrm>
          <a:off x="14362430" y="5625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128270</xdr:rowOff>
    </xdr:from>
    <xdr:to xmlns:xdr="http://schemas.openxmlformats.org/drawingml/2006/spreadsheetDrawing">
      <xdr:col>81</xdr:col>
      <xdr:colOff>101600</xdr:colOff>
      <xdr:row>35</xdr:row>
      <xdr:rowOff>58420</xdr:rowOff>
    </xdr:to>
    <xdr:sp macro="" textlink="">
      <xdr:nvSpPr>
        <xdr:cNvPr id="546" name="楕円 545"/>
        <xdr:cNvSpPr/>
      </xdr:nvSpPr>
      <xdr:spPr>
        <a:xfrm>
          <a:off x="13527405" y="583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74930</xdr:rowOff>
    </xdr:from>
    <xdr:ext cx="534035" cy="259080"/>
    <xdr:sp macro="" textlink="">
      <xdr:nvSpPr>
        <xdr:cNvPr id="547" name="テキスト ボックス 546"/>
        <xdr:cNvSpPr txBox="1"/>
      </xdr:nvSpPr>
      <xdr:spPr>
        <a:xfrm>
          <a:off x="13357860" y="5610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50800</xdr:rowOff>
    </xdr:from>
    <xdr:to xmlns:xdr="http://schemas.openxmlformats.org/drawingml/2006/spreadsheetDrawing">
      <xdr:col>76</xdr:col>
      <xdr:colOff>165100</xdr:colOff>
      <xdr:row>35</xdr:row>
      <xdr:rowOff>152400</xdr:rowOff>
    </xdr:to>
    <xdr:sp macro="" textlink="">
      <xdr:nvSpPr>
        <xdr:cNvPr id="548" name="楕円 547"/>
        <xdr:cNvSpPr/>
      </xdr:nvSpPr>
      <xdr:spPr>
        <a:xfrm>
          <a:off x="1275588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143510</xdr:rowOff>
    </xdr:from>
    <xdr:ext cx="534035" cy="258445"/>
    <xdr:sp macro="" textlink="">
      <xdr:nvSpPr>
        <xdr:cNvPr id="549" name="テキスト ボックス 548"/>
        <xdr:cNvSpPr txBox="1"/>
      </xdr:nvSpPr>
      <xdr:spPr>
        <a:xfrm>
          <a:off x="12562840" y="601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23495</xdr:rowOff>
    </xdr:from>
    <xdr:to xmlns:xdr="http://schemas.openxmlformats.org/drawingml/2006/spreadsheetDrawing">
      <xdr:col>72</xdr:col>
      <xdr:colOff>38100</xdr:colOff>
      <xdr:row>35</xdr:row>
      <xdr:rowOff>125095</xdr:rowOff>
    </xdr:to>
    <xdr:sp macro="" textlink="">
      <xdr:nvSpPr>
        <xdr:cNvPr id="550" name="楕円 549"/>
        <xdr:cNvSpPr/>
      </xdr:nvSpPr>
      <xdr:spPr>
        <a:xfrm>
          <a:off x="11984355" y="589470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141605</xdr:rowOff>
    </xdr:from>
    <xdr:ext cx="534035" cy="258445"/>
    <xdr:sp macro="" textlink="">
      <xdr:nvSpPr>
        <xdr:cNvPr id="551" name="テキスト ボックス 550"/>
        <xdr:cNvSpPr txBox="1"/>
      </xdr:nvSpPr>
      <xdr:spPr>
        <a:xfrm>
          <a:off x="11791315" y="5677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58420</xdr:rowOff>
    </xdr:from>
    <xdr:to xmlns:xdr="http://schemas.openxmlformats.org/drawingml/2006/spreadsheetDrawing">
      <xdr:col>67</xdr:col>
      <xdr:colOff>101600</xdr:colOff>
      <xdr:row>35</xdr:row>
      <xdr:rowOff>160020</xdr:rowOff>
    </xdr:to>
    <xdr:sp macro="" textlink="">
      <xdr:nvSpPr>
        <xdr:cNvPr id="552" name="楕円 551"/>
        <xdr:cNvSpPr/>
      </xdr:nvSpPr>
      <xdr:spPr>
        <a:xfrm>
          <a:off x="11189335"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5080</xdr:rowOff>
    </xdr:from>
    <xdr:ext cx="534035" cy="259080"/>
    <xdr:sp macro="" textlink="">
      <xdr:nvSpPr>
        <xdr:cNvPr id="553" name="テキスト ボックス 552"/>
        <xdr:cNvSpPr txBox="1"/>
      </xdr:nvSpPr>
      <xdr:spPr>
        <a:xfrm>
          <a:off x="11019790" y="5708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167005</xdr:colOff>
      <xdr:row>45</xdr:row>
      <xdr:rowOff>31750</xdr:rowOff>
    </xdr:to>
    <xdr:sp macro="" textlink="">
      <xdr:nvSpPr>
        <xdr:cNvPr id="554" name="正方形/長方形 553"/>
        <xdr:cNvSpPr/>
      </xdr:nvSpPr>
      <xdr:spPr>
        <a:xfrm>
          <a:off x="10918825" y="72694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5" name="正方形/長方形 554"/>
        <xdr:cNvSpPr/>
      </xdr:nvSpPr>
      <xdr:spPr>
        <a:xfrm>
          <a:off x="110223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10223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7" name="正方形/長方形 556"/>
        <xdr:cNvSpPr/>
      </xdr:nvSpPr>
      <xdr:spPr>
        <a:xfrm>
          <a:off x="1192085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192085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9" name="正方形/長方形 558"/>
        <xdr:cNvSpPr/>
      </xdr:nvSpPr>
      <xdr:spPr>
        <a:xfrm>
          <a:off x="1292288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292288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61" name="正方形/長方形 560"/>
        <xdr:cNvSpPr/>
      </xdr:nvSpPr>
      <xdr:spPr>
        <a:xfrm>
          <a:off x="10918825" y="80759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5425"/>
    <xdr:sp macro="" textlink="">
      <xdr:nvSpPr>
        <xdr:cNvPr id="562" name="テキスト ボックス 561"/>
        <xdr:cNvSpPr txBox="1"/>
      </xdr:nvSpPr>
      <xdr:spPr>
        <a:xfrm>
          <a:off x="1088072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167005</xdr:colOff>
      <xdr:row>61</xdr:row>
      <xdr:rowOff>82550</xdr:rowOff>
    </xdr:to>
    <xdr:cxnSp macro="">
      <xdr:nvCxnSpPr>
        <xdr:cNvPr id="563" name="直線コネクタ 562"/>
        <xdr:cNvCxnSpPr/>
      </xdr:nvCxnSpPr>
      <xdr:spPr>
        <a:xfrm>
          <a:off x="10918825" y="10312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9080"/>
    <xdr:sp macro="" textlink="">
      <xdr:nvSpPr>
        <xdr:cNvPr id="564" name="テキスト ボックス 563"/>
        <xdr:cNvSpPr txBox="1"/>
      </xdr:nvSpPr>
      <xdr:spPr>
        <a:xfrm>
          <a:off x="10693400" y="101739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167005</xdr:colOff>
      <xdr:row>59</xdr:row>
      <xdr:rowOff>44450</xdr:rowOff>
    </xdr:to>
    <xdr:cxnSp macro="">
      <xdr:nvCxnSpPr>
        <xdr:cNvPr id="565" name="直線コネクタ 564"/>
        <xdr:cNvCxnSpPr/>
      </xdr:nvCxnSpPr>
      <xdr:spPr>
        <a:xfrm>
          <a:off x="10918825" y="99390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0860" cy="258445"/>
    <xdr:sp macro="" textlink="">
      <xdr:nvSpPr>
        <xdr:cNvPr id="566" name="テキスト ボックス 565"/>
        <xdr:cNvSpPr txBox="1"/>
      </xdr:nvSpPr>
      <xdr:spPr>
        <a:xfrm>
          <a:off x="10457815" y="98005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167005</xdr:colOff>
      <xdr:row>57</xdr:row>
      <xdr:rowOff>6350</xdr:rowOff>
    </xdr:to>
    <xdr:cxnSp macro="">
      <xdr:nvCxnSpPr>
        <xdr:cNvPr id="567" name="直線コネクタ 566"/>
        <xdr:cNvCxnSpPr/>
      </xdr:nvCxnSpPr>
      <xdr:spPr>
        <a:xfrm>
          <a:off x="10918825" y="95656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8445"/>
    <xdr:sp macro="" textlink="">
      <xdr:nvSpPr>
        <xdr:cNvPr id="568" name="テキスト ボックス 567"/>
        <xdr:cNvSpPr txBox="1"/>
      </xdr:nvSpPr>
      <xdr:spPr>
        <a:xfrm>
          <a:off x="1045781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167005</xdr:colOff>
      <xdr:row>54</xdr:row>
      <xdr:rowOff>140335</xdr:rowOff>
    </xdr:to>
    <xdr:cxnSp macro="">
      <xdr:nvCxnSpPr>
        <xdr:cNvPr id="569" name="直線コネクタ 568"/>
        <xdr:cNvCxnSpPr/>
      </xdr:nvCxnSpPr>
      <xdr:spPr>
        <a:xfrm>
          <a:off x="10918825" y="91967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167640</xdr:rowOff>
    </xdr:from>
    <xdr:ext cx="530860" cy="259080"/>
    <xdr:sp macro="" textlink="">
      <xdr:nvSpPr>
        <xdr:cNvPr id="570" name="テキスト ボックス 569"/>
        <xdr:cNvSpPr txBox="1"/>
      </xdr:nvSpPr>
      <xdr:spPr>
        <a:xfrm>
          <a:off x="10457815" y="905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167005</xdr:colOff>
      <xdr:row>52</xdr:row>
      <xdr:rowOff>101600</xdr:rowOff>
    </xdr:to>
    <xdr:cxnSp macro="">
      <xdr:nvCxnSpPr>
        <xdr:cNvPr id="571" name="直線コネクタ 570"/>
        <xdr:cNvCxnSpPr/>
      </xdr:nvCxnSpPr>
      <xdr:spPr>
        <a:xfrm>
          <a:off x="10918825" y="88226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0860" cy="259080"/>
    <xdr:sp macro="" textlink="">
      <xdr:nvSpPr>
        <xdr:cNvPr id="572" name="テキスト ボックス 571"/>
        <xdr:cNvSpPr txBox="1"/>
      </xdr:nvSpPr>
      <xdr:spPr>
        <a:xfrm>
          <a:off x="10457815" y="868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167005</xdr:colOff>
      <xdr:row>50</xdr:row>
      <xdr:rowOff>63500</xdr:rowOff>
    </xdr:to>
    <xdr:cxnSp macro="">
      <xdr:nvCxnSpPr>
        <xdr:cNvPr id="573" name="直線コネクタ 572"/>
        <xdr:cNvCxnSpPr/>
      </xdr:nvCxnSpPr>
      <xdr:spPr>
        <a:xfrm>
          <a:off x="10918825" y="84493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8445"/>
    <xdr:sp macro="" textlink="">
      <xdr:nvSpPr>
        <xdr:cNvPr id="574" name="テキスト ボックス 573"/>
        <xdr:cNvSpPr txBox="1"/>
      </xdr:nvSpPr>
      <xdr:spPr>
        <a:xfrm>
          <a:off x="1039368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48</xdr:row>
      <xdr:rowOff>25400</xdr:rowOff>
    </xdr:to>
    <xdr:cxnSp macro="">
      <xdr:nvCxnSpPr>
        <xdr:cNvPr id="575" name="直線コネクタ 574"/>
        <xdr:cNvCxnSpPr/>
      </xdr:nvCxnSpPr>
      <xdr:spPr>
        <a:xfrm>
          <a:off x="10918825" y="8075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6" name="テキスト ボックス 575"/>
        <xdr:cNvSpPr txBox="1"/>
      </xdr:nvSpPr>
      <xdr:spPr>
        <a:xfrm>
          <a:off x="1039368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77" name="教育費グラフ枠"/>
        <xdr:cNvSpPr/>
      </xdr:nvSpPr>
      <xdr:spPr>
        <a:xfrm>
          <a:off x="10918825" y="80759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151765</xdr:rowOff>
    </xdr:from>
    <xdr:to xmlns:xdr="http://schemas.openxmlformats.org/drawingml/2006/spreadsheetDrawing">
      <xdr:col>85</xdr:col>
      <xdr:colOff>126365</xdr:colOff>
      <xdr:row>58</xdr:row>
      <xdr:rowOff>16510</xdr:rowOff>
    </xdr:to>
    <xdr:cxnSp macro="">
      <xdr:nvCxnSpPr>
        <xdr:cNvPr id="578" name="直線コネクタ 577"/>
        <xdr:cNvCxnSpPr/>
      </xdr:nvCxnSpPr>
      <xdr:spPr>
        <a:xfrm flipV="1">
          <a:off x="14320520" y="8705215"/>
          <a:ext cx="127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58</xdr:row>
      <xdr:rowOff>20320</xdr:rowOff>
    </xdr:from>
    <xdr:ext cx="534670" cy="259080"/>
    <xdr:sp macro="" textlink="">
      <xdr:nvSpPr>
        <xdr:cNvPr id="579" name="教育費最小値テキスト"/>
        <xdr:cNvSpPr txBox="1"/>
      </xdr:nvSpPr>
      <xdr:spPr>
        <a:xfrm>
          <a:off x="14362430" y="9747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16510</xdr:rowOff>
    </xdr:from>
    <xdr:to xmlns:xdr="http://schemas.openxmlformats.org/drawingml/2006/spreadsheetDrawing">
      <xdr:col>86</xdr:col>
      <xdr:colOff>25400</xdr:colOff>
      <xdr:row>58</xdr:row>
      <xdr:rowOff>16510</xdr:rowOff>
    </xdr:to>
    <xdr:cxnSp macro="">
      <xdr:nvCxnSpPr>
        <xdr:cNvPr id="580" name="直線コネクタ 579"/>
        <xdr:cNvCxnSpPr/>
      </xdr:nvCxnSpPr>
      <xdr:spPr>
        <a:xfrm>
          <a:off x="14233525" y="97434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50</xdr:row>
      <xdr:rowOff>98425</xdr:rowOff>
    </xdr:from>
    <xdr:ext cx="534670" cy="259080"/>
    <xdr:sp macro="" textlink="">
      <xdr:nvSpPr>
        <xdr:cNvPr id="581" name="教育費最大値テキスト"/>
        <xdr:cNvSpPr txBox="1"/>
      </xdr:nvSpPr>
      <xdr:spPr>
        <a:xfrm>
          <a:off x="14362430" y="8484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86,377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151765</xdr:rowOff>
    </xdr:from>
    <xdr:to xmlns:xdr="http://schemas.openxmlformats.org/drawingml/2006/spreadsheetDrawing">
      <xdr:col>86</xdr:col>
      <xdr:colOff>25400</xdr:colOff>
      <xdr:row>51</xdr:row>
      <xdr:rowOff>151765</xdr:rowOff>
    </xdr:to>
    <xdr:cxnSp macro="">
      <xdr:nvCxnSpPr>
        <xdr:cNvPr id="582" name="直線コネクタ 581"/>
        <xdr:cNvCxnSpPr/>
      </xdr:nvCxnSpPr>
      <xdr:spPr>
        <a:xfrm>
          <a:off x="14233525" y="87052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26670</xdr:rowOff>
    </xdr:from>
    <xdr:to xmlns:xdr="http://schemas.openxmlformats.org/drawingml/2006/spreadsheetDrawing">
      <xdr:col>85</xdr:col>
      <xdr:colOff>127000</xdr:colOff>
      <xdr:row>57</xdr:row>
      <xdr:rowOff>67310</xdr:rowOff>
    </xdr:to>
    <xdr:cxnSp macro="">
      <xdr:nvCxnSpPr>
        <xdr:cNvPr id="583" name="直線コネクタ 582"/>
        <xdr:cNvCxnSpPr/>
      </xdr:nvCxnSpPr>
      <xdr:spPr>
        <a:xfrm flipV="1">
          <a:off x="13578205" y="9585960"/>
          <a:ext cx="7442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54</xdr:row>
      <xdr:rowOff>167640</xdr:rowOff>
    </xdr:from>
    <xdr:ext cx="534670" cy="259080"/>
    <xdr:sp macro="" textlink="">
      <xdr:nvSpPr>
        <xdr:cNvPr id="584" name="教育費平均値テキスト"/>
        <xdr:cNvSpPr txBox="1"/>
      </xdr:nvSpPr>
      <xdr:spPr>
        <a:xfrm>
          <a:off x="14362430" y="9224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145415</xdr:rowOff>
    </xdr:from>
    <xdr:to xmlns:xdr="http://schemas.openxmlformats.org/drawingml/2006/spreadsheetDrawing">
      <xdr:col>85</xdr:col>
      <xdr:colOff>167005</xdr:colOff>
      <xdr:row>56</xdr:row>
      <xdr:rowOff>75565</xdr:rowOff>
    </xdr:to>
    <xdr:sp macro="" textlink="">
      <xdr:nvSpPr>
        <xdr:cNvPr id="585" name="フローチャート: 判断 584"/>
        <xdr:cNvSpPr/>
      </xdr:nvSpPr>
      <xdr:spPr>
        <a:xfrm>
          <a:off x="14271625" y="9369425"/>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xdr:rowOff>
    </xdr:from>
    <xdr:to xmlns:xdr="http://schemas.openxmlformats.org/drawingml/2006/spreadsheetDrawing">
      <xdr:col>81</xdr:col>
      <xdr:colOff>50800</xdr:colOff>
      <xdr:row>57</xdr:row>
      <xdr:rowOff>67310</xdr:rowOff>
    </xdr:to>
    <xdr:cxnSp macro="">
      <xdr:nvCxnSpPr>
        <xdr:cNvPr id="586" name="直線コネクタ 585"/>
        <xdr:cNvCxnSpPr/>
      </xdr:nvCxnSpPr>
      <xdr:spPr>
        <a:xfrm>
          <a:off x="12806680" y="9559925"/>
          <a:ext cx="7715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3810</xdr:rowOff>
    </xdr:from>
    <xdr:to xmlns:xdr="http://schemas.openxmlformats.org/drawingml/2006/spreadsheetDrawing">
      <xdr:col>81</xdr:col>
      <xdr:colOff>101600</xdr:colOff>
      <xdr:row>56</xdr:row>
      <xdr:rowOff>105410</xdr:rowOff>
    </xdr:to>
    <xdr:sp macro="" textlink="">
      <xdr:nvSpPr>
        <xdr:cNvPr id="587" name="フローチャート: 判断 586"/>
        <xdr:cNvSpPr/>
      </xdr:nvSpPr>
      <xdr:spPr>
        <a:xfrm>
          <a:off x="13527405"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121920</xdr:rowOff>
    </xdr:from>
    <xdr:ext cx="534035" cy="258445"/>
    <xdr:sp macro="" textlink="">
      <xdr:nvSpPr>
        <xdr:cNvPr id="588" name="テキスト ボックス 587"/>
        <xdr:cNvSpPr txBox="1"/>
      </xdr:nvSpPr>
      <xdr:spPr>
        <a:xfrm>
          <a:off x="13357860" y="9178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56</xdr:row>
      <xdr:rowOff>30480</xdr:rowOff>
    </xdr:from>
    <xdr:to xmlns:xdr="http://schemas.openxmlformats.org/drawingml/2006/spreadsheetDrawing">
      <xdr:col>76</xdr:col>
      <xdr:colOff>114300</xdr:colOff>
      <xdr:row>57</xdr:row>
      <xdr:rowOff>635</xdr:rowOff>
    </xdr:to>
    <xdr:cxnSp macro="">
      <xdr:nvCxnSpPr>
        <xdr:cNvPr id="589" name="直線コネクタ 588"/>
        <xdr:cNvCxnSpPr/>
      </xdr:nvCxnSpPr>
      <xdr:spPr>
        <a:xfrm>
          <a:off x="12024360" y="9422130"/>
          <a:ext cx="78232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138430</xdr:rowOff>
    </xdr:from>
    <xdr:to xmlns:xdr="http://schemas.openxmlformats.org/drawingml/2006/spreadsheetDrawing">
      <xdr:col>76</xdr:col>
      <xdr:colOff>165100</xdr:colOff>
      <xdr:row>56</xdr:row>
      <xdr:rowOff>68580</xdr:rowOff>
    </xdr:to>
    <xdr:sp macro="" textlink="">
      <xdr:nvSpPr>
        <xdr:cNvPr id="590" name="フローチャート: 判断 589"/>
        <xdr:cNvSpPr/>
      </xdr:nvSpPr>
      <xdr:spPr>
        <a:xfrm>
          <a:off x="12755880" y="9362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85090</xdr:rowOff>
    </xdr:from>
    <xdr:ext cx="534035" cy="258445"/>
    <xdr:sp macro="" textlink="">
      <xdr:nvSpPr>
        <xdr:cNvPr id="591" name="テキスト ボックス 590"/>
        <xdr:cNvSpPr txBox="1"/>
      </xdr:nvSpPr>
      <xdr:spPr>
        <a:xfrm>
          <a:off x="12562840" y="9141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30480</xdr:rowOff>
    </xdr:from>
    <xdr:to xmlns:xdr="http://schemas.openxmlformats.org/drawingml/2006/spreadsheetDrawing">
      <xdr:col>71</xdr:col>
      <xdr:colOff>167005</xdr:colOff>
      <xdr:row>57</xdr:row>
      <xdr:rowOff>114300</xdr:rowOff>
    </xdr:to>
    <xdr:cxnSp macro="">
      <xdr:nvCxnSpPr>
        <xdr:cNvPr id="592" name="直線コネクタ 591"/>
        <xdr:cNvCxnSpPr/>
      </xdr:nvCxnSpPr>
      <xdr:spPr>
        <a:xfrm flipV="1">
          <a:off x="11240135" y="9422130"/>
          <a:ext cx="784225"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38735</xdr:rowOff>
    </xdr:from>
    <xdr:to xmlns:xdr="http://schemas.openxmlformats.org/drawingml/2006/spreadsheetDrawing">
      <xdr:col>72</xdr:col>
      <xdr:colOff>38100</xdr:colOff>
      <xdr:row>56</xdr:row>
      <xdr:rowOff>140335</xdr:rowOff>
    </xdr:to>
    <xdr:sp macro="" textlink="">
      <xdr:nvSpPr>
        <xdr:cNvPr id="593" name="フローチャート: 判断 592"/>
        <xdr:cNvSpPr/>
      </xdr:nvSpPr>
      <xdr:spPr>
        <a:xfrm>
          <a:off x="11984355" y="94303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131445</xdr:rowOff>
    </xdr:from>
    <xdr:ext cx="534035" cy="259080"/>
    <xdr:sp macro="" textlink="">
      <xdr:nvSpPr>
        <xdr:cNvPr id="594" name="テキスト ボックス 593"/>
        <xdr:cNvSpPr txBox="1"/>
      </xdr:nvSpPr>
      <xdr:spPr>
        <a:xfrm>
          <a:off x="11791315" y="9523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95" name="フローチャート: 判断 594"/>
        <xdr:cNvSpPr/>
      </xdr:nvSpPr>
      <xdr:spPr>
        <a:xfrm>
          <a:off x="11189335" y="9518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74295</xdr:rowOff>
    </xdr:from>
    <xdr:ext cx="534035" cy="258445"/>
    <xdr:sp macro="" textlink="">
      <xdr:nvSpPr>
        <xdr:cNvPr id="596" name="テキスト ボックス 595"/>
        <xdr:cNvSpPr txBox="1"/>
      </xdr:nvSpPr>
      <xdr:spPr>
        <a:xfrm>
          <a:off x="11019790" y="9298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7" name="テキスト ボックス 596"/>
        <xdr:cNvSpPr txBox="1"/>
      </xdr:nvSpPr>
      <xdr:spPr>
        <a:xfrm>
          <a:off x="14155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8" name="テキスト ボックス 597"/>
        <xdr:cNvSpPr txBox="1"/>
      </xdr:nvSpPr>
      <xdr:spPr>
        <a:xfrm>
          <a:off x="13411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99" name="テキスト ボックス 598"/>
        <xdr:cNvSpPr txBox="1"/>
      </xdr:nvSpPr>
      <xdr:spPr>
        <a:xfrm>
          <a:off x="126396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80010</xdr:rowOff>
    </xdr:from>
    <xdr:ext cx="762000" cy="259080"/>
    <xdr:sp macro="" textlink="">
      <xdr:nvSpPr>
        <xdr:cNvPr id="600" name="テキスト ボックス 599"/>
        <xdr:cNvSpPr txBox="1"/>
      </xdr:nvSpPr>
      <xdr:spPr>
        <a:xfrm>
          <a:off x="118573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601" name="テキスト ボックス 600"/>
        <xdr:cNvSpPr txBox="1"/>
      </xdr:nvSpPr>
      <xdr:spPr>
        <a:xfrm>
          <a:off x="110731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147320</xdr:rowOff>
    </xdr:from>
    <xdr:to xmlns:xdr="http://schemas.openxmlformats.org/drawingml/2006/spreadsheetDrawing">
      <xdr:col>85</xdr:col>
      <xdr:colOff>167005</xdr:colOff>
      <xdr:row>57</xdr:row>
      <xdr:rowOff>77470</xdr:rowOff>
    </xdr:to>
    <xdr:sp macro="" textlink="">
      <xdr:nvSpPr>
        <xdr:cNvPr id="602" name="楕円 601"/>
        <xdr:cNvSpPr/>
      </xdr:nvSpPr>
      <xdr:spPr>
        <a:xfrm>
          <a:off x="14271625" y="953897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56</xdr:row>
      <xdr:rowOff>125730</xdr:rowOff>
    </xdr:from>
    <xdr:ext cx="534670" cy="258445"/>
    <xdr:sp macro="" textlink="">
      <xdr:nvSpPr>
        <xdr:cNvPr id="603" name="教育費該当値テキスト"/>
        <xdr:cNvSpPr txBox="1"/>
      </xdr:nvSpPr>
      <xdr:spPr>
        <a:xfrm>
          <a:off x="14362430" y="9517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16510</xdr:rowOff>
    </xdr:from>
    <xdr:to xmlns:xdr="http://schemas.openxmlformats.org/drawingml/2006/spreadsheetDrawing">
      <xdr:col>81</xdr:col>
      <xdr:colOff>101600</xdr:colOff>
      <xdr:row>57</xdr:row>
      <xdr:rowOff>118110</xdr:rowOff>
    </xdr:to>
    <xdr:sp macro="" textlink="">
      <xdr:nvSpPr>
        <xdr:cNvPr id="604" name="楕円 603"/>
        <xdr:cNvSpPr/>
      </xdr:nvSpPr>
      <xdr:spPr>
        <a:xfrm>
          <a:off x="13527405"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109220</xdr:rowOff>
    </xdr:from>
    <xdr:ext cx="534035" cy="258445"/>
    <xdr:sp macro="" textlink="">
      <xdr:nvSpPr>
        <xdr:cNvPr id="605" name="テキスト ボックス 604"/>
        <xdr:cNvSpPr txBox="1"/>
      </xdr:nvSpPr>
      <xdr:spPr>
        <a:xfrm>
          <a:off x="13357860" y="9668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120650</xdr:rowOff>
    </xdr:from>
    <xdr:to xmlns:xdr="http://schemas.openxmlformats.org/drawingml/2006/spreadsheetDrawing">
      <xdr:col>76</xdr:col>
      <xdr:colOff>165100</xdr:colOff>
      <xdr:row>57</xdr:row>
      <xdr:rowOff>51435</xdr:rowOff>
    </xdr:to>
    <xdr:sp macro="" textlink="">
      <xdr:nvSpPr>
        <xdr:cNvPr id="606" name="楕円 605"/>
        <xdr:cNvSpPr/>
      </xdr:nvSpPr>
      <xdr:spPr>
        <a:xfrm>
          <a:off x="12755880" y="95123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42545</xdr:rowOff>
    </xdr:from>
    <xdr:ext cx="534035" cy="259080"/>
    <xdr:sp macro="" textlink="">
      <xdr:nvSpPr>
        <xdr:cNvPr id="607" name="テキスト ボックス 606"/>
        <xdr:cNvSpPr txBox="1"/>
      </xdr:nvSpPr>
      <xdr:spPr>
        <a:xfrm>
          <a:off x="12562840" y="9601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151130</xdr:rowOff>
    </xdr:from>
    <xdr:to xmlns:xdr="http://schemas.openxmlformats.org/drawingml/2006/spreadsheetDrawing">
      <xdr:col>72</xdr:col>
      <xdr:colOff>38100</xdr:colOff>
      <xdr:row>56</xdr:row>
      <xdr:rowOff>81280</xdr:rowOff>
    </xdr:to>
    <xdr:sp macro="" textlink="">
      <xdr:nvSpPr>
        <xdr:cNvPr id="608" name="楕円 607"/>
        <xdr:cNvSpPr/>
      </xdr:nvSpPr>
      <xdr:spPr>
        <a:xfrm>
          <a:off x="11984355" y="937514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97790</xdr:rowOff>
    </xdr:from>
    <xdr:ext cx="534035" cy="259080"/>
    <xdr:sp macro="" textlink="">
      <xdr:nvSpPr>
        <xdr:cNvPr id="609" name="テキスト ボックス 608"/>
        <xdr:cNvSpPr txBox="1"/>
      </xdr:nvSpPr>
      <xdr:spPr>
        <a:xfrm>
          <a:off x="11791315" y="9154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63500</xdr:rowOff>
    </xdr:from>
    <xdr:to xmlns:xdr="http://schemas.openxmlformats.org/drawingml/2006/spreadsheetDrawing">
      <xdr:col>67</xdr:col>
      <xdr:colOff>101600</xdr:colOff>
      <xdr:row>57</xdr:row>
      <xdr:rowOff>165100</xdr:rowOff>
    </xdr:to>
    <xdr:sp macro="" textlink="">
      <xdr:nvSpPr>
        <xdr:cNvPr id="610" name="楕円 609"/>
        <xdr:cNvSpPr/>
      </xdr:nvSpPr>
      <xdr:spPr>
        <a:xfrm>
          <a:off x="11189335"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156210</xdr:rowOff>
    </xdr:from>
    <xdr:ext cx="534035" cy="259080"/>
    <xdr:sp macro="" textlink="">
      <xdr:nvSpPr>
        <xdr:cNvPr id="611" name="テキスト ボックス 610"/>
        <xdr:cNvSpPr txBox="1"/>
      </xdr:nvSpPr>
      <xdr:spPr>
        <a:xfrm>
          <a:off x="11019790" y="9715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167005</xdr:colOff>
      <xdr:row>65</xdr:row>
      <xdr:rowOff>31750</xdr:rowOff>
    </xdr:to>
    <xdr:sp macro="" textlink="">
      <xdr:nvSpPr>
        <xdr:cNvPr id="612" name="正方形/長方形 611"/>
        <xdr:cNvSpPr/>
      </xdr:nvSpPr>
      <xdr:spPr>
        <a:xfrm>
          <a:off x="10918825" y="106222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13" name="正方形/長方形 612"/>
        <xdr:cNvSpPr/>
      </xdr:nvSpPr>
      <xdr:spPr>
        <a:xfrm>
          <a:off x="110223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4" name="正方形/長方形 613"/>
        <xdr:cNvSpPr/>
      </xdr:nvSpPr>
      <xdr:spPr>
        <a:xfrm>
          <a:off x="110223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15" name="正方形/長方形 614"/>
        <xdr:cNvSpPr/>
      </xdr:nvSpPr>
      <xdr:spPr>
        <a:xfrm>
          <a:off x="1192085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6" name="正方形/長方形 615"/>
        <xdr:cNvSpPr/>
      </xdr:nvSpPr>
      <xdr:spPr>
        <a:xfrm>
          <a:off x="1192085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17" name="正方形/長方形 616"/>
        <xdr:cNvSpPr/>
      </xdr:nvSpPr>
      <xdr:spPr>
        <a:xfrm>
          <a:off x="1292288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8" name="正方形/長方形 617"/>
        <xdr:cNvSpPr/>
      </xdr:nvSpPr>
      <xdr:spPr>
        <a:xfrm>
          <a:off x="1292288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619" name="正方形/長方形 618"/>
        <xdr:cNvSpPr/>
      </xdr:nvSpPr>
      <xdr:spPr>
        <a:xfrm>
          <a:off x="10918825" y="114287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5425"/>
    <xdr:sp macro="" textlink="">
      <xdr:nvSpPr>
        <xdr:cNvPr id="620" name="テキスト ボックス 619"/>
        <xdr:cNvSpPr txBox="1"/>
      </xdr:nvSpPr>
      <xdr:spPr>
        <a:xfrm>
          <a:off x="1088072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167005</xdr:colOff>
      <xdr:row>81</xdr:row>
      <xdr:rowOff>82550</xdr:rowOff>
    </xdr:to>
    <xdr:cxnSp macro="">
      <xdr:nvCxnSpPr>
        <xdr:cNvPr id="621" name="直線コネクタ 620"/>
        <xdr:cNvCxnSpPr/>
      </xdr:nvCxnSpPr>
      <xdr:spPr>
        <a:xfrm>
          <a:off x="10918825" y="136652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167005</xdr:colOff>
      <xdr:row>78</xdr:row>
      <xdr:rowOff>25400</xdr:rowOff>
    </xdr:to>
    <xdr:cxnSp macro="">
      <xdr:nvCxnSpPr>
        <xdr:cNvPr id="622" name="直線コネクタ 621"/>
        <xdr:cNvCxnSpPr/>
      </xdr:nvCxnSpPr>
      <xdr:spPr>
        <a:xfrm>
          <a:off x="10918825" y="13105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8285" cy="258445"/>
    <xdr:sp macro="" textlink="">
      <xdr:nvSpPr>
        <xdr:cNvPr id="623" name="テキスト ボックス 622"/>
        <xdr:cNvSpPr txBox="1"/>
      </xdr:nvSpPr>
      <xdr:spPr>
        <a:xfrm>
          <a:off x="10693400" y="129667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167005</xdr:colOff>
      <xdr:row>74</xdr:row>
      <xdr:rowOff>140335</xdr:rowOff>
    </xdr:to>
    <xdr:cxnSp macro="">
      <xdr:nvCxnSpPr>
        <xdr:cNvPr id="624" name="直線コネクタ 623"/>
        <xdr:cNvCxnSpPr/>
      </xdr:nvCxnSpPr>
      <xdr:spPr>
        <a:xfrm>
          <a:off x="10918825" y="125495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9080"/>
    <xdr:sp macro="" textlink="">
      <xdr:nvSpPr>
        <xdr:cNvPr id="625" name="テキスト ボックス 624"/>
        <xdr:cNvSpPr txBox="1"/>
      </xdr:nvSpPr>
      <xdr:spPr>
        <a:xfrm>
          <a:off x="1045781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167005</xdr:colOff>
      <xdr:row>71</xdr:row>
      <xdr:rowOff>82550</xdr:rowOff>
    </xdr:to>
    <xdr:cxnSp macro="">
      <xdr:nvCxnSpPr>
        <xdr:cNvPr id="626" name="直線コネクタ 625"/>
        <xdr:cNvCxnSpPr/>
      </xdr:nvCxnSpPr>
      <xdr:spPr>
        <a:xfrm>
          <a:off x="10918825" y="119888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70</xdr:row>
      <xdr:rowOff>111760</xdr:rowOff>
    </xdr:from>
    <xdr:ext cx="530860" cy="259080"/>
    <xdr:sp macro="" textlink="">
      <xdr:nvSpPr>
        <xdr:cNvPr id="627" name="テキスト ボックス 626"/>
        <xdr:cNvSpPr txBox="1"/>
      </xdr:nvSpPr>
      <xdr:spPr>
        <a:xfrm>
          <a:off x="10457815" y="1185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68</xdr:row>
      <xdr:rowOff>25400</xdr:rowOff>
    </xdr:to>
    <xdr:cxnSp macro="">
      <xdr:nvCxnSpPr>
        <xdr:cNvPr id="628" name="直線コネクタ 627"/>
        <xdr:cNvCxnSpPr/>
      </xdr:nvCxnSpPr>
      <xdr:spPr>
        <a:xfrm>
          <a:off x="10918825" y="114287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29" name="テキスト ボックス 628"/>
        <xdr:cNvSpPr txBox="1"/>
      </xdr:nvSpPr>
      <xdr:spPr>
        <a:xfrm>
          <a:off x="1045781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630" name="災害復旧費グラフ枠"/>
        <xdr:cNvSpPr/>
      </xdr:nvSpPr>
      <xdr:spPr>
        <a:xfrm>
          <a:off x="10918825" y="114287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74</xdr:row>
      <xdr:rowOff>22860</xdr:rowOff>
    </xdr:from>
    <xdr:to xmlns:xdr="http://schemas.openxmlformats.org/drawingml/2006/spreadsheetDrawing">
      <xdr:col>85</xdr:col>
      <xdr:colOff>126365</xdr:colOff>
      <xdr:row>78</xdr:row>
      <xdr:rowOff>25400</xdr:rowOff>
    </xdr:to>
    <xdr:cxnSp macro="">
      <xdr:nvCxnSpPr>
        <xdr:cNvPr id="631" name="直線コネクタ 630"/>
        <xdr:cNvCxnSpPr/>
      </xdr:nvCxnSpPr>
      <xdr:spPr>
        <a:xfrm flipV="1">
          <a:off x="14320520" y="12432030"/>
          <a:ext cx="1270" cy="673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78</xdr:row>
      <xdr:rowOff>36195</xdr:rowOff>
    </xdr:from>
    <xdr:ext cx="249555" cy="258445"/>
    <xdr:sp macro="" textlink="">
      <xdr:nvSpPr>
        <xdr:cNvPr id="632" name="災害復旧費最小値テキスト"/>
        <xdr:cNvSpPr txBox="1"/>
      </xdr:nvSpPr>
      <xdr:spPr>
        <a:xfrm>
          <a:off x="14362430" y="131159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33" name="直線コネクタ 632"/>
        <xdr:cNvCxnSpPr/>
      </xdr:nvCxnSpPr>
      <xdr:spPr>
        <a:xfrm>
          <a:off x="14233525" y="131051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72</xdr:row>
      <xdr:rowOff>140970</xdr:rowOff>
    </xdr:from>
    <xdr:ext cx="534670" cy="258445"/>
    <xdr:sp macro="" textlink="">
      <xdr:nvSpPr>
        <xdr:cNvPr id="634" name="災害復旧費最大値テキスト"/>
        <xdr:cNvSpPr txBox="1"/>
      </xdr:nvSpPr>
      <xdr:spPr>
        <a:xfrm>
          <a:off x="14362430" y="12214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12,045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74</xdr:row>
      <xdr:rowOff>22860</xdr:rowOff>
    </xdr:from>
    <xdr:to xmlns:xdr="http://schemas.openxmlformats.org/drawingml/2006/spreadsheetDrawing">
      <xdr:col>86</xdr:col>
      <xdr:colOff>25400</xdr:colOff>
      <xdr:row>74</xdr:row>
      <xdr:rowOff>22860</xdr:rowOff>
    </xdr:to>
    <xdr:cxnSp macro="">
      <xdr:nvCxnSpPr>
        <xdr:cNvPr id="635" name="直線コネクタ 634"/>
        <xdr:cNvCxnSpPr/>
      </xdr:nvCxnSpPr>
      <xdr:spPr>
        <a:xfrm>
          <a:off x="14233525" y="124320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106680</xdr:rowOff>
    </xdr:from>
    <xdr:to xmlns:xdr="http://schemas.openxmlformats.org/drawingml/2006/spreadsheetDrawing">
      <xdr:col>85</xdr:col>
      <xdr:colOff>127000</xdr:colOff>
      <xdr:row>76</xdr:row>
      <xdr:rowOff>156845</xdr:rowOff>
    </xdr:to>
    <xdr:cxnSp macro="">
      <xdr:nvCxnSpPr>
        <xdr:cNvPr id="636" name="直線コネクタ 635"/>
        <xdr:cNvCxnSpPr/>
      </xdr:nvCxnSpPr>
      <xdr:spPr>
        <a:xfrm>
          <a:off x="13578205" y="12683490"/>
          <a:ext cx="74422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77</xdr:row>
      <xdr:rowOff>80645</xdr:rowOff>
    </xdr:from>
    <xdr:ext cx="378460" cy="259080"/>
    <xdr:sp macro="" textlink="">
      <xdr:nvSpPr>
        <xdr:cNvPr id="637" name="災害復旧費平均値テキスト"/>
        <xdr:cNvSpPr txBox="1"/>
      </xdr:nvSpPr>
      <xdr:spPr>
        <a:xfrm>
          <a:off x="14362430" y="129927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102870</xdr:rowOff>
    </xdr:from>
    <xdr:to xmlns:xdr="http://schemas.openxmlformats.org/drawingml/2006/spreadsheetDrawing">
      <xdr:col>85</xdr:col>
      <xdr:colOff>167005</xdr:colOff>
      <xdr:row>78</xdr:row>
      <xdr:rowOff>32385</xdr:rowOff>
    </xdr:to>
    <xdr:sp macro="" textlink="">
      <xdr:nvSpPr>
        <xdr:cNvPr id="638" name="フローチャート: 判断 637"/>
        <xdr:cNvSpPr/>
      </xdr:nvSpPr>
      <xdr:spPr>
        <a:xfrm>
          <a:off x="14271625" y="13014960"/>
          <a:ext cx="908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70</xdr:row>
      <xdr:rowOff>158750</xdr:rowOff>
    </xdr:from>
    <xdr:to xmlns:xdr="http://schemas.openxmlformats.org/drawingml/2006/spreadsheetDrawing">
      <xdr:col>81</xdr:col>
      <xdr:colOff>50800</xdr:colOff>
      <xdr:row>75</xdr:row>
      <xdr:rowOff>106680</xdr:rowOff>
    </xdr:to>
    <xdr:cxnSp macro="">
      <xdr:nvCxnSpPr>
        <xdr:cNvPr id="639" name="直線コネクタ 638"/>
        <xdr:cNvCxnSpPr/>
      </xdr:nvCxnSpPr>
      <xdr:spPr>
        <a:xfrm>
          <a:off x="12806680" y="11897360"/>
          <a:ext cx="771525" cy="786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69215</xdr:rowOff>
    </xdr:from>
    <xdr:to xmlns:xdr="http://schemas.openxmlformats.org/drawingml/2006/spreadsheetDrawing">
      <xdr:col>81</xdr:col>
      <xdr:colOff>101600</xdr:colOff>
      <xdr:row>77</xdr:row>
      <xdr:rowOff>167640</xdr:rowOff>
    </xdr:to>
    <xdr:sp macro="" textlink="">
      <xdr:nvSpPr>
        <xdr:cNvPr id="640" name="フローチャート: 判断 639"/>
        <xdr:cNvSpPr/>
      </xdr:nvSpPr>
      <xdr:spPr>
        <a:xfrm>
          <a:off x="13527405" y="129813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161925</xdr:rowOff>
    </xdr:from>
    <xdr:ext cx="469900" cy="258445"/>
    <xdr:sp macro="" textlink="">
      <xdr:nvSpPr>
        <xdr:cNvPr id="641" name="テキスト ボックス 640"/>
        <xdr:cNvSpPr txBox="1"/>
      </xdr:nvSpPr>
      <xdr:spPr>
        <a:xfrm>
          <a:off x="13366750" y="13074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70</xdr:row>
      <xdr:rowOff>158750</xdr:rowOff>
    </xdr:from>
    <xdr:to xmlns:xdr="http://schemas.openxmlformats.org/drawingml/2006/spreadsheetDrawing">
      <xdr:col>76</xdr:col>
      <xdr:colOff>114300</xdr:colOff>
      <xdr:row>71</xdr:row>
      <xdr:rowOff>71120</xdr:rowOff>
    </xdr:to>
    <xdr:cxnSp macro="">
      <xdr:nvCxnSpPr>
        <xdr:cNvPr id="642" name="直線コネクタ 641"/>
        <xdr:cNvCxnSpPr/>
      </xdr:nvCxnSpPr>
      <xdr:spPr>
        <a:xfrm flipV="1">
          <a:off x="12024360" y="11897360"/>
          <a:ext cx="78232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146050</xdr:rowOff>
    </xdr:from>
    <xdr:to xmlns:xdr="http://schemas.openxmlformats.org/drawingml/2006/spreadsheetDrawing">
      <xdr:col>76</xdr:col>
      <xdr:colOff>165100</xdr:colOff>
      <xdr:row>77</xdr:row>
      <xdr:rowOff>76200</xdr:rowOff>
    </xdr:to>
    <xdr:sp macro="" textlink="">
      <xdr:nvSpPr>
        <xdr:cNvPr id="643" name="フローチャート: 判断 642"/>
        <xdr:cNvSpPr/>
      </xdr:nvSpPr>
      <xdr:spPr>
        <a:xfrm>
          <a:off x="12755880" y="1289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67310</xdr:rowOff>
    </xdr:from>
    <xdr:ext cx="469900" cy="259080"/>
    <xdr:sp macro="" textlink="">
      <xdr:nvSpPr>
        <xdr:cNvPr id="644" name="テキスト ボックス 643"/>
        <xdr:cNvSpPr txBox="1"/>
      </xdr:nvSpPr>
      <xdr:spPr>
        <a:xfrm>
          <a:off x="12595225" y="12979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71120</xdr:rowOff>
    </xdr:from>
    <xdr:to xmlns:xdr="http://schemas.openxmlformats.org/drawingml/2006/spreadsheetDrawing">
      <xdr:col>71</xdr:col>
      <xdr:colOff>167005</xdr:colOff>
      <xdr:row>76</xdr:row>
      <xdr:rowOff>144780</xdr:rowOff>
    </xdr:to>
    <xdr:cxnSp macro="">
      <xdr:nvCxnSpPr>
        <xdr:cNvPr id="645" name="直線コネクタ 644"/>
        <xdr:cNvCxnSpPr/>
      </xdr:nvCxnSpPr>
      <xdr:spPr>
        <a:xfrm flipV="1">
          <a:off x="11240135" y="11977370"/>
          <a:ext cx="784225" cy="911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167640</xdr:rowOff>
    </xdr:from>
    <xdr:to xmlns:xdr="http://schemas.openxmlformats.org/drawingml/2006/spreadsheetDrawing">
      <xdr:col>72</xdr:col>
      <xdr:colOff>38100</xdr:colOff>
      <xdr:row>77</xdr:row>
      <xdr:rowOff>100330</xdr:rowOff>
    </xdr:to>
    <xdr:sp macro="" textlink="">
      <xdr:nvSpPr>
        <xdr:cNvPr id="646" name="フローチャート: 判断 645"/>
        <xdr:cNvSpPr/>
      </xdr:nvSpPr>
      <xdr:spPr>
        <a:xfrm>
          <a:off x="11984355" y="12912090"/>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91440</xdr:rowOff>
    </xdr:from>
    <xdr:ext cx="469900" cy="258445"/>
    <xdr:sp macro="" textlink="">
      <xdr:nvSpPr>
        <xdr:cNvPr id="647" name="テキスト ボックス 646"/>
        <xdr:cNvSpPr txBox="1"/>
      </xdr:nvSpPr>
      <xdr:spPr>
        <a:xfrm>
          <a:off x="11823700" y="13003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23495</xdr:rowOff>
    </xdr:from>
    <xdr:to xmlns:xdr="http://schemas.openxmlformats.org/drawingml/2006/spreadsheetDrawing">
      <xdr:col>67</xdr:col>
      <xdr:colOff>101600</xdr:colOff>
      <xdr:row>77</xdr:row>
      <xdr:rowOff>125095</xdr:rowOff>
    </xdr:to>
    <xdr:sp macro="" textlink="">
      <xdr:nvSpPr>
        <xdr:cNvPr id="648" name="フローチャート: 判断 647"/>
        <xdr:cNvSpPr/>
      </xdr:nvSpPr>
      <xdr:spPr>
        <a:xfrm>
          <a:off x="11189335"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116205</xdr:rowOff>
    </xdr:from>
    <xdr:ext cx="469900" cy="259080"/>
    <xdr:sp macro="" textlink="">
      <xdr:nvSpPr>
        <xdr:cNvPr id="649" name="テキスト ボックス 648"/>
        <xdr:cNvSpPr txBox="1"/>
      </xdr:nvSpPr>
      <xdr:spPr>
        <a:xfrm>
          <a:off x="11028680" y="1302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4155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1" name="テキスト ボックス 650"/>
        <xdr:cNvSpPr txBox="1"/>
      </xdr:nvSpPr>
      <xdr:spPr>
        <a:xfrm>
          <a:off x="13411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52" name="テキスト ボックス 651"/>
        <xdr:cNvSpPr txBox="1"/>
      </xdr:nvSpPr>
      <xdr:spPr>
        <a:xfrm>
          <a:off x="126396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80010</xdr:rowOff>
    </xdr:from>
    <xdr:ext cx="762000" cy="259080"/>
    <xdr:sp macro="" textlink="">
      <xdr:nvSpPr>
        <xdr:cNvPr id="653" name="テキスト ボックス 652"/>
        <xdr:cNvSpPr txBox="1"/>
      </xdr:nvSpPr>
      <xdr:spPr>
        <a:xfrm>
          <a:off x="118573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4" name="テキスト ボックス 653"/>
        <xdr:cNvSpPr txBox="1"/>
      </xdr:nvSpPr>
      <xdr:spPr>
        <a:xfrm>
          <a:off x="110731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106045</xdr:rowOff>
    </xdr:from>
    <xdr:to xmlns:xdr="http://schemas.openxmlformats.org/drawingml/2006/spreadsheetDrawing">
      <xdr:col>85</xdr:col>
      <xdr:colOff>167005</xdr:colOff>
      <xdr:row>77</xdr:row>
      <xdr:rowOff>36195</xdr:rowOff>
    </xdr:to>
    <xdr:sp macro="" textlink="">
      <xdr:nvSpPr>
        <xdr:cNvPr id="655" name="楕円 654"/>
        <xdr:cNvSpPr/>
      </xdr:nvSpPr>
      <xdr:spPr>
        <a:xfrm>
          <a:off x="14271625" y="12850495"/>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75</xdr:row>
      <xdr:rowOff>128905</xdr:rowOff>
    </xdr:from>
    <xdr:ext cx="469900" cy="258445"/>
    <xdr:sp macro="" textlink="">
      <xdr:nvSpPr>
        <xdr:cNvPr id="656" name="災害復旧費該当値テキスト"/>
        <xdr:cNvSpPr txBox="1"/>
      </xdr:nvSpPr>
      <xdr:spPr>
        <a:xfrm>
          <a:off x="14362430" y="12705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55880</xdr:rowOff>
    </xdr:from>
    <xdr:to xmlns:xdr="http://schemas.openxmlformats.org/drawingml/2006/spreadsheetDrawing">
      <xdr:col>81</xdr:col>
      <xdr:colOff>101600</xdr:colOff>
      <xdr:row>75</xdr:row>
      <xdr:rowOff>157480</xdr:rowOff>
    </xdr:to>
    <xdr:sp macro="" textlink="">
      <xdr:nvSpPr>
        <xdr:cNvPr id="657" name="楕円 656"/>
        <xdr:cNvSpPr/>
      </xdr:nvSpPr>
      <xdr:spPr>
        <a:xfrm>
          <a:off x="13527405" y="126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74</xdr:row>
      <xdr:rowOff>2540</xdr:rowOff>
    </xdr:from>
    <xdr:ext cx="469900" cy="259080"/>
    <xdr:sp macro="" textlink="">
      <xdr:nvSpPr>
        <xdr:cNvPr id="658" name="テキスト ボックス 657"/>
        <xdr:cNvSpPr txBox="1"/>
      </xdr:nvSpPr>
      <xdr:spPr>
        <a:xfrm>
          <a:off x="13366750" y="12411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70</xdr:row>
      <xdr:rowOff>107950</xdr:rowOff>
    </xdr:from>
    <xdr:to xmlns:xdr="http://schemas.openxmlformats.org/drawingml/2006/spreadsheetDrawing">
      <xdr:col>76</xdr:col>
      <xdr:colOff>165100</xdr:colOff>
      <xdr:row>71</xdr:row>
      <xdr:rowOff>38100</xdr:rowOff>
    </xdr:to>
    <xdr:sp macro="" textlink="">
      <xdr:nvSpPr>
        <xdr:cNvPr id="659" name="楕円 658"/>
        <xdr:cNvSpPr/>
      </xdr:nvSpPr>
      <xdr:spPr>
        <a:xfrm>
          <a:off x="12755880" y="11846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69</xdr:row>
      <xdr:rowOff>54610</xdr:rowOff>
    </xdr:from>
    <xdr:ext cx="534035" cy="258445"/>
    <xdr:sp macro="" textlink="">
      <xdr:nvSpPr>
        <xdr:cNvPr id="660" name="テキスト ボックス 659"/>
        <xdr:cNvSpPr txBox="1"/>
      </xdr:nvSpPr>
      <xdr:spPr>
        <a:xfrm>
          <a:off x="12562840" y="1162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20320</xdr:rowOff>
    </xdr:from>
    <xdr:to xmlns:xdr="http://schemas.openxmlformats.org/drawingml/2006/spreadsheetDrawing">
      <xdr:col>72</xdr:col>
      <xdr:colOff>38100</xdr:colOff>
      <xdr:row>71</xdr:row>
      <xdr:rowOff>121920</xdr:rowOff>
    </xdr:to>
    <xdr:sp macro="" textlink="">
      <xdr:nvSpPr>
        <xdr:cNvPr id="661" name="楕円 660"/>
        <xdr:cNvSpPr/>
      </xdr:nvSpPr>
      <xdr:spPr>
        <a:xfrm>
          <a:off x="11984355" y="119265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69</xdr:row>
      <xdr:rowOff>138430</xdr:rowOff>
    </xdr:from>
    <xdr:ext cx="534035" cy="259080"/>
    <xdr:sp macro="" textlink="">
      <xdr:nvSpPr>
        <xdr:cNvPr id="662" name="テキスト ボックス 661"/>
        <xdr:cNvSpPr txBox="1"/>
      </xdr:nvSpPr>
      <xdr:spPr>
        <a:xfrm>
          <a:off x="11791315" y="11709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93980</xdr:rowOff>
    </xdr:from>
    <xdr:to xmlns:xdr="http://schemas.openxmlformats.org/drawingml/2006/spreadsheetDrawing">
      <xdr:col>67</xdr:col>
      <xdr:colOff>101600</xdr:colOff>
      <xdr:row>77</xdr:row>
      <xdr:rowOff>24130</xdr:rowOff>
    </xdr:to>
    <xdr:sp macro="" textlink="">
      <xdr:nvSpPr>
        <xdr:cNvPr id="663" name="楕円 662"/>
        <xdr:cNvSpPr/>
      </xdr:nvSpPr>
      <xdr:spPr>
        <a:xfrm>
          <a:off x="11189335" y="12838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40640</xdr:rowOff>
    </xdr:from>
    <xdr:ext cx="469900" cy="259080"/>
    <xdr:sp macro="" textlink="">
      <xdr:nvSpPr>
        <xdr:cNvPr id="664" name="テキスト ボックス 663"/>
        <xdr:cNvSpPr txBox="1"/>
      </xdr:nvSpPr>
      <xdr:spPr>
        <a:xfrm>
          <a:off x="11028680" y="1261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167005</xdr:colOff>
      <xdr:row>85</xdr:row>
      <xdr:rowOff>31750</xdr:rowOff>
    </xdr:to>
    <xdr:sp macro="" textlink="">
      <xdr:nvSpPr>
        <xdr:cNvPr id="665" name="正方形/長方形 664"/>
        <xdr:cNvSpPr/>
      </xdr:nvSpPr>
      <xdr:spPr>
        <a:xfrm>
          <a:off x="10918825" y="139750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6" name="正方形/長方形 665"/>
        <xdr:cNvSpPr/>
      </xdr:nvSpPr>
      <xdr:spPr>
        <a:xfrm>
          <a:off x="110223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10223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8" name="正方形/長方形 667"/>
        <xdr:cNvSpPr/>
      </xdr:nvSpPr>
      <xdr:spPr>
        <a:xfrm>
          <a:off x="1192085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192085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70" name="正方形/長方形 669"/>
        <xdr:cNvSpPr/>
      </xdr:nvSpPr>
      <xdr:spPr>
        <a:xfrm>
          <a:off x="1292288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292288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72" name="正方形/長方形 671"/>
        <xdr:cNvSpPr/>
      </xdr:nvSpPr>
      <xdr:spPr>
        <a:xfrm>
          <a:off x="10918825" y="14781530"/>
          <a:ext cx="41116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5425"/>
    <xdr:sp macro="" textlink="">
      <xdr:nvSpPr>
        <xdr:cNvPr id="673" name="テキスト ボックス 672"/>
        <xdr:cNvSpPr txBox="1"/>
      </xdr:nvSpPr>
      <xdr:spPr>
        <a:xfrm>
          <a:off x="1088072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74" name="直線コネクタ 673"/>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285" cy="258445"/>
    <xdr:sp macro="" textlink="">
      <xdr:nvSpPr>
        <xdr:cNvPr id="675" name="テキスト ボックス 674"/>
        <xdr:cNvSpPr txBox="1"/>
      </xdr:nvSpPr>
      <xdr:spPr>
        <a:xfrm>
          <a:off x="1069340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167005</xdr:colOff>
      <xdr:row>99</xdr:row>
      <xdr:rowOff>99060</xdr:rowOff>
    </xdr:to>
    <xdr:cxnSp macro="">
      <xdr:nvCxnSpPr>
        <xdr:cNvPr id="676" name="直線コネクタ 675"/>
        <xdr:cNvCxnSpPr/>
      </xdr:nvCxnSpPr>
      <xdr:spPr>
        <a:xfrm>
          <a:off x="10918825" y="167297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0860" cy="259080"/>
    <xdr:sp macro="" textlink="">
      <xdr:nvSpPr>
        <xdr:cNvPr id="677" name="テキスト ボックス 676"/>
        <xdr:cNvSpPr txBox="1"/>
      </xdr:nvSpPr>
      <xdr:spPr>
        <a:xfrm>
          <a:off x="10457815" y="16587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167005</xdr:colOff>
      <xdr:row>97</xdr:row>
      <xdr:rowOff>114935</xdr:rowOff>
    </xdr:to>
    <xdr:cxnSp macro="">
      <xdr:nvCxnSpPr>
        <xdr:cNvPr id="678" name="直線コネクタ 677"/>
        <xdr:cNvCxnSpPr/>
      </xdr:nvCxnSpPr>
      <xdr:spPr>
        <a:xfrm>
          <a:off x="10918825" y="164026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79" name="テキスト ボックス 678"/>
        <xdr:cNvSpPr txBox="1"/>
      </xdr:nvSpPr>
      <xdr:spPr>
        <a:xfrm>
          <a:off x="1045781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167005</xdr:colOff>
      <xdr:row>95</xdr:row>
      <xdr:rowOff>132080</xdr:rowOff>
    </xdr:to>
    <xdr:cxnSp macro="">
      <xdr:nvCxnSpPr>
        <xdr:cNvPr id="680" name="直線コネクタ 679"/>
        <xdr:cNvCxnSpPr/>
      </xdr:nvCxnSpPr>
      <xdr:spPr>
        <a:xfrm>
          <a:off x="10918825" y="16076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81" name="テキスト ボックス 680"/>
        <xdr:cNvSpPr txBox="1"/>
      </xdr:nvSpPr>
      <xdr:spPr>
        <a:xfrm>
          <a:off x="1045781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167005</xdr:colOff>
      <xdr:row>93</xdr:row>
      <xdr:rowOff>147955</xdr:rowOff>
    </xdr:to>
    <xdr:cxnSp macro="">
      <xdr:nvCxnSpPr>
        <xdr:cNvPr id="682" name="直線コネクタ 681"/>
        <xdr:cNvCxnSpPr/>
      </xdr:nvCxnSpPr>
      <xdr:spPr>
        <a:xfrm>
          <a:off x="10918825" y="157499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83" name="テキスト ボックス 682"/>
        <xdr:cNvSpPr txBox="1"/>
      </xdr:nvSpPr>
      <xdr:spPr>
        <a:xfrm>
          <a:off x="1045781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167005</xdr:colOff>
      <xdr:row>91</xdr:row>
      <xdr:rowOff>164465</xdr:rowOff>
    </xdr:to>
    <xdr:cxnSp macro="">
      <xdr:nvCxnSpPr>
        <xdr:cNvPr id="684" name="直線コネクタ 683"/>
        <xdr:cNvCxnSpPr/>
      </xdr:nvCxnSpPr>
      <xdr:spPr>
        <a:xfrm>
          <a:off x="10918825" y="154235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860" cy="258445"/>
    <xdr:sp macro="" textlink="">
      <xdr:nvSpPr>
        <xdr:cNvPr id="685" name="テキスト ボックス 684"/>
        <xdr:cNvSpPr txBox="1"/>
      </xdr:nvSpPr>
      <xdr:spPr>
        <a:xfrm>
          <a:off x="10457815" y="152812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167005</xdr:colOff>
      <xdr:row>90</xdr:row>
      <xdr:rowOff>8890</xdr:rowOff>
    </xdr:to>
    <xdr:cxnSp macro="">
      <xdr:nvCxnSpPr>
        <xdr:cNvPr id="686" name="直線コネクタ 685"/>
        <xdr:cNvCxnSpPr/>
      </xdr:nvCxnSpPr>
      <xdr:spPr>
        <a:xfrm>
          <a:off x="10918825" y="151003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38100</xdr:rowOff>
    </xdr:from>
    <xdr:ext cx="530860" cy="259080"/>
    <xdr:sp macro="" textlink="">
      <xdr:nvSpPr>
        <xdr:cNvPr id="687" name="テキスト ボックス 686"/>
        <xdr:cNvSpPr txBox="1"/>
      </xdr:nvSpPr>
      <xdr:spPr>
        <a:xfrm>
          <a:off x="10457815" y="14961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88</xdr:row>
      <xdr:rowOff>25400</xdr:rowOff>
    </xdr:to>
    <xdr:cxnSp macro="">
      <xdr:nvCxnSpPr>
        <xdr:cNvPr id="688" name="直線コネクタ 687"/>
        <xdr:cNvCxnSpPr/>
      </xdr:nvCxnSpPr>
      <xdr:spPr>
        <a:xfrm>
          <a:off x="10918825" y="14781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58445"/>
    <xdr:sp macro="" textlink="">
      <xdr:nvSpPr>
        <xdr:cNvPr id="689" name="テキスト ボックス 688"/>
        <xdr:cNvSpPr txBox="1"/>
      </xdr:nvSpPr>
      <xdr:spPr>
        <a:xfrm>
          <a:off x="10457815" y="146431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90" name="公債費グラフ枠"/>
        <xdr:cNvSpPr/>
      </xdr:nvSpPr>
      <xdr:spPr>
        <a:xfrm>
          <a:off x="10918825" y="14781530"/>
          <a:ext cx="41116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107950</xdr:rowOff>
    </xdr:from>
    <xdr:to xmlns:xdr="http://schemas.openxmlformats.org/drawingml/2006/spreadsheetDrawing">
      <xdr:col>85</xdr:col>
      <xdr:colOff>126365</xdr:colOff>
      <xdr:row>98</xdr:row>
      <xdr:rowOff>38100</xdr:rowOff>
    </xdr:to>
    <xdr:cxnSp macro="">
      <xdr:nvCxnSpPr>
        <xdr:cNvPr id="691" name="直線コネクタ 690"/>
        <xdr:cNvCxnSpPr/>
      </xdr:nvCxnSpPr>
      <xdr:spPr>
        <a:xfrm flipV="1">
          <a:off x="14320520" y="150317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98</xdr:row>
      <xdr:rowOff>41910</xdr:rowOff>
    </xdr:from>
    <xdr:ext cx="534670" cy="258445"/>
    <xdr:sp macro="" textlink="">
      <xdr:nvSpPr>
        <xdr:cNvPr id="692" name="公債費最小値テキスト"/>
        <xdr:cNvSpPr txBox="1"/>
      </xdr:nvSpPr>
      <xdr:spPr>
        <a:xfrm>
          <a:off x="14362430" y="16501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38100</xdr:rowOff>
    </xdr:from>
    <xdr:to xmlns:xdr="http://schemas.openxmlformats.org/drawingml/2006/spreadsheetDrawing">
      <xdr:col>86</xdr:col>
      <xdr:colOff>25400</xdr:colOff>
      <xdr:row>98</xdr:row>
      <xdr:rowOff>38100</xdr:rowOff>
    </xdr:to>
    <xdr:cxnSp macro="">
      <xdr:nvCxnSpPr>
        <xdr:cNvPr id="693" name="直線コネクタ 692"/>
        <xdr:cNvCxnSpPr/>
      </xdr:nvCxnSpPr>
      <xdr:spPr>
        <a:xfrm>
          <a:off x="14233525" y="164973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88</xdr:row>
      <xdr:rowOff>54610</xdr:rowOff>
    </xdr:from>
    <xdr:ext cx="534670" cy="258445"/>
    <xdr:sp macro="" textlink="">
      <xdr:nvSpPr>
        <xdr:cNvPr id="694" name="公債費最大値テキスト"/>
        <xdr:cNvSpPr txBox="1"/>
      </xdr:nvSpPr>
      <xdr:spPr>
        <a:xfrm>
          <a:off x="14362430" y="14810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62,216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107950</xdr:rowOff>
    </xdr:from>
    <xdr:to xmlns:xdr="http://schemas.openxmlformats.org/drawingml/2006/spreadsheetDrawing">
      <xdr:col>86</xdr:col>
      <xdr:colOff>25400</xdr:colOff>
      <xdr:row>89</xdr:row>
      <xdr:rowOff>107950</xdr:rowOff>
    </xdr:to>
    <xdr:cxnSp macro="">
      <xdr:nvCxnSpPr>
        <xdr:cNvPr id="695" name="直線コネクタ 694"/>
        <xdr:cNvCxnSpPr/>
      </xdr:nvCxnSpPr>
      <xdr:spPr>
        <a:xfrm>
          <a:off x="14233525" y="150317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163830</xdr:rowOff>
    </xdr:from>
    <xdr:to xmlns:xdr="http://schemas.openxmlformats.org/drawingml/2006/spreadsheetDrawing">
      <xdr:col>85</xdr:col>
      <xdr:colOff>127000</xdr:colOff>
      <xdr:row>93</xdr:row>
      <xdr:rowOff>31750</xdr:rowOff>
    </xdr:to>
    <xdr:cxnSp macro="">
      <xdr:nvCxnSpPr>
        <xdr:cNvPr id="696" name="直線コネクタ 695"/>
        <xdr:cNvCxnSpPr/>
      </xdr:nvCxnSpPr>
      <xdr:spPr>
        <a:xfrm flipV="1">
          <a:off x="13578205" y="15594330"/>
          <a:ext cx="74422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93</xdr:row>
      <xdr:rowOff>153670</xdr:rowOff>
    </xdr:from>
    <xdr:ext cx="534670" cy="259080"/>
    <xdr:sp macro="" textlink="">
      <xdr:nvSpPr>
        <xdr:cNvPr id="697" name="公債費平均値テキスト"/>
        <xdr:cNvSpPr txBox="1"/>
      </xdr:nvSpPr>
      <xdr:spPr>
        <a:xfrm>
          <a:off x="14362430" y="15755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3810</xdr:rowOff>
    </xdr:from>
    <xdr:to xmlns:xdr="http://schemas.openxmlformats.org/drawingml/2006/spreadsheetDrawing">
      <xdr:col>85</xdr:col>
      <xdr:colOff>167005</xdr:colOff>
      <xdr:row>94</xdr:row>
      <xdr:rowOff>105410</xdr:rowOff>
    </xdr:to>
    <xdr:sp macro="" textlink="">
      <xdr:nvSpPr>
        <xdr:cNvPr id="698" name="フローチャート: 判断 697"/>
        <xdr:cNvSpPr/>
      </xdr:nvSpPr>
      <xdr:spPr>
        <a:xfrm>
          <a:off x="14271625" y="1577721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31750</xdr:rowOff>
    </xdr:from>
    <xdr:to xmlns:xdr="http://schemas.openxmlformats.org/drawingml/2006/spreadsheetDrawing">
      <xdr:col>81</xdr:col>
      <xdr:colOff>50800</xdr:colOff>
      <xdr:row>93</xdr:row>
      <xdr:rowOff>53340</xdr:rowOff>
    </xdr:to>
    <xdr:cxnSp macro="">
      <xdr:nvCxnSpPr>
        <xdr:cNvPr id="699" name="直線コネクタ 698"/>
        <xdr:cNvCxnSpPr/>
      </xdr:nvCxnSpPr>
      <xdr:spPr>
        <a:xfrm flipV="1">
          <a:off x="12806680" y="15633700"/>
          <a:ext cx="7715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8890</xdr:rowOff>
    </xdr:from>
    <xdr:to xmlns:xdr="http://schemas.openxmlformats.org/drawingml/2006/spreadsheetDrawing">
      <xdr:col>81</xdr:col>
      <xdr:colOff>101600</xdr:colOff>
      <xdr:row>94</xdr:row>
      <xdr:rowOff>110490</xdr:rowOff>
    </xdr:to>
    <xdr:sp macro="" textlink="">
      <xdr:nvSpPr>
        <xdr:cNvPr id="700" name="フローチャート: 判断 699"/>
        <xdr:cNvSpPr/>
      </xdr:nvSpPr>
      <xdr:spPr>
        <a:xfrm>
          <a:off x="13527405" y="157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101600</xdr:rowOff>
    </xdr:from>
    <xdr:ext cx="534035" cy="259080"/>
    <xdr:sp macro="" textlink="">
      <xdr:nvSpPr>
        <xdr:cNvPr id="701" name="テキスト ボックス 700"/>
        <xdr:cNvSpPr txBox="1"/>
      </xdr:nvSpPr>
      <xdr:spPr>
        <a:xfrm>
          <a:off x="13357860" y="15875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93</xdr:row>
      <xdr:rowOff>53340</xdr:rowOff>
    </xdr:from>
    <xdr:to xmlns:xdr="http://schemas.openxmlformats.org/drawingml/2006/spreadsheetDrawing">
      <xdr:col>76</xdr:col>
      <xdr:colOff>114300</xdr:colOff>
      <xdr:row>93</xdr:row>
      <xdr:rowOff>63500</xdr:rowOff>
    </xdr:to>
    <xdr:cxnSp macro="">
      <xdr:nvCxnSpPr>
        <xdr:cNvPr id="702" name="直線コネクタ 701"/>
        <xdr:cNvCxnSpPr/>
      </xdr:nvCxnSpPr>
      <xdr:spPr>
        <a:xfrm flipV="1">
          <a:off x="12024360" y="15655290"/>
          <a:ext cx="7823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32385</xdr:rowOff>
    </xdr:from>
    <xdr:to xmlns:xdr="http://schemas.openxmlformats.org/drawingml/2006/spreadsheetDrawing">
      <xdr:col>76</xdr:col>
      <xdr:colOff>165100</xdr:colOff>
      <xdr:row>94</xdr:row>
      <xdr:rowOff>133985</xdr:rowOff>
    </xdr:to>
    <xdr:sp macro="" textlink="">
      <xdr:nvSpPr>
        <xdr:cNvPr id="703" name="フローチャート: 判断 702"/>
        <xdr:cNvSpPr/>
      </xdr:nvSpPr>
      <xdr:spPr>
        <a:xfrm>
          <a:off x="12755880" y="158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125095</xdr:rowOff>
    </xdr:from>
    <xdr:ext cx="534035" cy="258445"/>
    <xdr:sp macro="" textlink="">
      <xdr:nvSpPr>
        <xdr:cNvPr id="704" name="テキスト ボックス 703"/>
        <xdr:cNvSpPr txBox="1"/>
      </xdr:nvSpPr>
      <xdr:spPr>
        <a:xfrm>
          <a:off x="12562840" y="15898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63500</xdr:rowOff>
    </xdr:from>
    <xdr:to xmlns:xdr="http://schemas.openxmlformats.org/drawingml/2006/spreadsheetDrawing">
      <xdr:col>71</xdr:col>
      <xdr:colOff>167005</xdr:colOff>
      <xdr:row>93</xdr:row>
      <xdr:rowOff>95885</xdr:rowOff>
    </xdr:to>
    <xdr:cxnSp macro="">
      <xdr:nvCxnSpPr>
        <xdr:cNvPr id="705" name="直線コネクタ 704"/>
        <xdr:cNvCxnSpPr/>
      </xdr:nvCxnSpPr>
      <xdr:spPr>
        <a:xfrm flipV="1">
          <a:off x="11240135" y="15665450"/>
          <a:ext cx="7842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10160</xdr:rowOff>
    </xdr:from>
    <xdr:to xmlns:xdr="http://schemas.openxmlformats.org/drawingml/2006/spreadsheetDrawing">
      <xdr:col>72</xdr:col>
      <xdr:colOff>38100</xdr:colOff>
      <xdr:row>94</xdr:row>
      <xdr:rowOff>111760</xdr:rowOff>
    </xdr:to>
    <xdr:sp macro="" textlink="">
      <xdr:nvSpPr>
        <xdr:cNvPr id="706" name="フローチャート: 判断 705"/>
        <xdr:cNvSpPr/>
      </xdr:nvSpPr>
      <xdr:spPr>
        <a:xfrm>
          <a:off x="11984355" y="157835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102870</xdr:rowOff>
    </xdr:from>
    <xdr:ext cx="534035" cy="259080"/>
    <xdr:sp macro="" textlink="">
      <xdr:nvSpPr>
        <xdr:cNvPr id="707" name="テキスト ボックス 706"/>
        <xdr:cNvSpPr txBox="1"/>
      </xdr:nvSpPr>
      <xdr:spPr>
        <a:xfrm>
          <a:off x="11791315" y="15876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161925</xdr:rowOff>
    </xdr:from>
    <xdr:to xmlns:xdr="http://schemas.openxmlformats.org/drawingml/2006/spreadsheetDrawing">
      <xdr:col>67</xdr:col>
      <xdr:colOff>101600</xdr:colOff>
      <xdr:row>94</xdr:row>
      <xdr:rowOff>92075</xdr:rowOff>
    </xdr:to>
    <xdr:sp macro="" textlink="">
      <xdr:nvSpPr>
        <xdr:cNvPr id="708" name="フローチャート: 判断 707"/>
        <xdr:cNvSpPr/>
      </xdr:nvSpPr>
      <xdr:spPr>
        <a:xfrm>
          <a:off x="11189335" y="1576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83185</xdr:rowOff>
    </xdr:from>
    <xdr:ext cx="534035" cy="259080"/>
    <xdr:sp macro="" textlink="">
      <xdr:nvSpPr>
        <xdr:cNvPr id="709" name="テキスト ボックス 708"/>
        <xdr:cNvSpPr txBox="1"/>
      </xdr:nvSpPr>
      <xdr:spPr>
        <a:xfrm>
          <a:off x="11019790" y="1585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11" name="テキスト ボックス 710"/>
        <xdr:cNvSpPr txBox="1"/>
      </xdr:nvSpPr>
      <xdr:spPr>
        <a:xfrm>
          <a:off x="13411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12" name="テキスト ボックス 711"/>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713" name="テキスト ボックス 712"/>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4" name="テキスト ボックス 713"/>
        <xdr:cNvSpPr txBox="1"/>
      </xdr:nvSpPr>
      <xdr:spPr>
        <a:xfrm>
          <a:off x="110731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113030</xdr:rowOff>
    </xdr:from>
    <xdr:to xmlns:xdr="http://schemas.openxmlformats.org/drawingml/2006/spreadsheetDrawing">
      <xdr:col>85</xdr:col>
      <xdr:colOff>167005</xdr:colOff>
      <xdr:row>93</xdr:row>
      <xdr:rowOff>43180</xdr:rowOff>
    </xdr:to>
    <xdr:sp macro="" textlink="">
      <xdr:nvSpPr>
        <xdr:cNvPr id="715" name="楕円 714"/>
        <xdr:cNvSpPr/>
      </xdr:nvSpPr>
      <xdr:spPr>
        <a:xfrm>
          <a:off x="14271625" y="1554353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91</xdr:row>
      <xdr:rowOff>135890</xdr:rowOff>
    </xdr:from>
    <xdr:ext cx="534670" cy="259080"/>
    <xdr:sp macro="" textlink="">
      <xdr:nvSpPr>
        <xdr:cNvPr id="716" name="公債費該当値テキスト"/>
        <xdr:cNvSpPr txBox="1"/>
      </xdr:nvSpPr>
      <xdr:spPr>
        <a:xfrm>
          <a:off x="14362430" y="15394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152400</xdr:rowOff>
    </xdr:from>
    <xdr:to xmlns:xdr="http://schemas.openxmlformats.org/drawingml/2006/spreadsheetDrawing">
      <xdr:col>81</xdr:col>
      <xdr:colOff>101600</xdr:colOff>
      <xdr:row>93</xdr:row>
      <xdr:rowOff>82550</xdr:rowOff>
    </xdr:to>
    <xdr:sp macro="" textlink="">
      <xdr:nvSpPr>
        <xdr:cNvPr id="717" name="楕円 716"/>
        <xdr:cNvSpPr/>
      </xdr:nvSpPr>
      <xdr:spPr>
        <a:xfrm>
          <a:off x="13527405" y="155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99060</xdr:rowOff>
    </xdr:from>
    <xdr:ext cx="534035" cy="258445"/>
    <xdr:sp macro="" textlink="">
      <xdr:nvSpPr>
        <xdr:cNvPr id="718" name="テキスト ボックス 717"/>
        <xdr:cNvSpPr txBox="1"/>
      </xdr:nvSpPr>
      <xdr:spPr>
        <a:xfrm>
          <a:off x="13357860" y="15358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2540</xdr:rowOff>
    </xdr:from>
    <xdr:to xmlns:xdr="http://schemas.openxmlformats.org/drawingml/2006/spreadsheetDrawing">
      <xdr:col>76</xdr:col>
      <xdr:colOff>165100</xdr:colOff>
      <xdr:row>93</xdr:row>
      <xdr:rowOff>104140</xdr:rowOff>
    </xdr:to>
    <xdr:sp macro="" textlink="">
      <xdr:nvSpPr>
        <xdr:cNvPr id="719" name="楕円 718"/>
        <xdr:cNvSpPr/>
      </xdr:nvSpPr>
      <xdr:spPr>
        <a:xfrm>
          <a:off x="12755880" y="156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120650</xdr:rowOff>
    </xdr:from>
    <xdr:ext cx="534035" cy="258445"/>
    <xdr:sp macro="" textlink="">
      <xdr:nvSpPr>
        <xdr:cNvPr id="720" name="テキスト ボックス 719"/>
        <xdr:cNvSpPr txBox="1"/>
      </xdr:nvSpPr>
      <xdr:spPr>
        <a:xfrm>
          <a:off x="12562840" y="15379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12065</xdr:rowOff>
    </xdr:from>
    <xdr:to xmlns:xdr="http://schemas.openxmlformats.org/drawingml/2006/spreadsheetDrawing">
      <xdr:col>72</xdr:col>
      <xdr:colOff>38100</xdr:colOff>
      <xdr:row>93</xdr:row>
      <xdr:rowOff>113665</xdr:rowOff>
    </xdr:to>
    <xdr:sp macro="" textlink="">
      <xdr:nvSpPr>
        <xdr:cNvPr id="721" name="楕円 720"/>
        <xdr:cNvSpPr/>
      </xdr:nvSpPr>
      <xdr:spPr>
        <a:xfrm>
          <a:off x="11984355" y="1561401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91</xdr:row>
      <xdr:rowOff>130175</xdr:rowOff>
    </xdr:from>
    <xdr:ext cx="534035" cy="259080"/>
    <xdr:sp macro="" textlink="">
      <xdr:nvSpPr>
        <xdr:cNvPr id="722" name="テキスト ボックス 721"/>
        <xdr:cNvSpPr txBox="1"/>
      </xdr:nvSpPr>
      <xdr:spPr>
        <a:xfrm>
          <a:off x="11791315" y="15389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45085</xdr:rowOff>
    </xdr:from>
    <xdr:to xmlns:xdr="http://schemas.openxmlformats.org/drawingml/2006/spreadsheetDrawing">
      <xdr:col>67</xdr:col>
      <xdr:colOff>101600</xdr:colOff>
      <xdr:row>93</xdr:row>
      <xdr:rowOff>146685</xdr:rowOff>
    </xdr:to>
    <xdr:sp macro="" textlink="">
      <xdr:nvSpPr>
        <xdr:cNvPr id="723" name="楕円 722"/>
        <xdr:cNvSpPr/>
      </xdr:nvSpPr>
      <xdr:spPr>
        <a:xfrm>
          <a:off x="11189335" y="156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163195</xdr:rowOff>
    </xdr:from>
    <xdr:ext cx="534035" cy="259080"/>
    <xdr:sp macro="" textlink="">
      <xdr:nvSpPr>
        <xdr:cNvPr id="724" name="テキスト ボックス 723"/>
        <xdr:cNvSpPr txBox="1"/>
      </xdr:nvSpPr>
      <xdr:spPr>
        <a:xfrm>
          <a:off x="11019790" y="15422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603248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26" name="正方形/長方形 725"/>
        <xdr:cNvSpPr/>
      </xdr:nvSpPr>
      <xdr:spPr>
        <a:xfrm>
          <a:off x="161594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61594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28" name="正方形/長方形 727"/>
        <xdr:cNvSpPr/>
      </xdr:nvSpPr>
      <xdr:spPr>
        <a:xfrm>
          <a:off x="1703451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703451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30" name="正方形/長方形 729"/>
        <xdr:cNvSpPr/>
      </xdr:nvSpPr>
      <xdr:spPr>
        <a:xfrm>
          <a:off x="1803654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1803654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正方形/長方形 731"/>
        <xdr:cNvSpPr/>
      </xdr:nvSpPr>
      <xdr:spPr>
        <a:xfrm>
          <a:off x="1603248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33" name="テキスト ボックス 732"/>
        <xdr:cNvSpPr txBox="1"/>
      </xdr:nvSpPr>
      <xdr:spPr>
        <a:xfrm>
          <a:off x="1601787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4" name="直線コネクタ 733"/>
        <xdr:cNvCxnSpPr/>
      </xdr:nvCxnSpPr>
      <xdr:spPr>
        <a:xfrm>
          <a:off x="1603248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5" name="直線コネクタ 734"/>
        <xdr:cNvCxnSpPr/>
      </xdr:nvCxnSpPr>
      <xdr:spPr>
        <a:xfrm>
          <a:off x="16032480" y="65862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8445"/>
    <xdr:sp macro="" textlink="">
      <xdr:nvSpPr>
        <xdr:cNvPr id="736" name="テキスト ボックス 735"/>
        <xdr:cNvSpPr txBox="1"/>
      </xdr:nvSpPr>
      <xdr:spPr>
        <a:xfrm>
          <a:off x="1583055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7" name="直線コネクタ 736"/>
        <xdr:cNvCxnSpPr/>
      </xdr:nvCxnSpPr>
      <xdr:spPr>
        <a:xfrm>
          <a:off x="16032480" y="6212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8445"/>
    <xdr:sp macro="" textlink="">
      <xdr:nvSpPr>
        <xdr:cNvPr id="738" name="テキスト ボックス 737"/>
        <xdr:cNvSpPr txBox="1"/>
      </xdr:nvSpPr>
      <xdr:spPr>
        <a:xfrm>
          <a:off x="15571470"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39" name="直線コネクタ 738"/>
        <xdr:cNvCxnSpPr/>
      </xdr:nvCxnSpPr>
      <xdr:spPr>
        <a:xfrm>
          <a:off x="16032480" y="5843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0860" cy="259080"/>
    <xdr:sp macro="" textlink="">
      <xdr:nvSpPr>
        <xdr:cNvPr id="740" name="テキスト ボックス 739"/>
        <xdr:cNvSpPr txBox="1"/>
      </xdr:nvSpPr>
      <xdr:spPr>
        <a:xfrm>
          <a:off x="15571470"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1" name="直線コネクタ 740"/>
        <xdr:cNvCxnSpPr/>
      </xdr:nvCxnSpPr>
      <xdr:spPr>
        <a:xfrm>
          <a:off x="16032480" y="5469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42" name="テキスト ボックス 741"/>
        <xdr:cNvSpPr txBox="1"/>
      </xdr:nvSpPr>
      <xdr:spPr>
        <a:xfrm>
          <a:off x="15571470"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3" name="直線コネクタ 742"/>
        <xdr:cNvCxnSpPr/>
      </xdr:nvCxnSpPr>
      <xdr:spPr>
        <a:xfrm>
          <a:off x="16032480" y="5096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8445"/>
    <xdr:sp macro="" textlink="">
      <xdr:nvSpPr>
        <xdr:cNvPr id="744" name="テキスト ボックス 743"/>
        <xdr:cNvSpPr txBox="1"/>
      </xdr:nvSpPr>
      <xdr:spPr>
        <a:xfrm>
          <a:off x="15571470"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5" name="直線コネクタ 744"/>
        <xdr:cNvCxnSpPr/>
      </xdr:nvCxnSpPr>
      <xdr:spPr>
        <a:xfrm>
          <a:off x="1603248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46" name="テキスト ボックス 745"/>
        <xdr:cNvSpPr txBox="1"/>
      </xdr:nvSpPr>
      <xdr:spPr>
        <a:xfrm>
          <a:off x="15571470"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7" name="諸支出金グラフ枠"/>
        <xdr:cNvSpPr/>
      </xdr:nvSpPr>
      <xdr:spPr>
        <a:xfrm>
          <a:off x="1603248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52705</xdr:rowOff>
    </xdr:from>
    <xdr:to xmlns:xdr="http://schemas.openxmlformats.org/drawingml/2006/spreadsheetDrawing">
      <xdr:col>116</xdr:col>
      <xdr:colOff>62865</xdr:colOff>
      <xdr:row>39</xdr:row>
      <xdr:rowOff>44450</xdr:rowOff>
    </xdr:to>
    <xdr:cxnSp macro="">
      <xdr:nvCxnSpPr>
        <xdr:cNvPr id="748" name="直線コネクタ 747"/>
        <xdr:cNvCxnSpPr/>
      </xdr:nvCxnSpPr>
      <xdr:spPr>
        <a:xfrm flipV="1">
          <a:off x="19434175" y="5253355"/>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60325</xdr:rowOff>
    </xdr:from>
    <xdr:ext cx="248920" cy="259080"/>
    <xdr:sp macro="" textlink="">
      <xdr:nvSpPr>
        <xdr:cNvPr id="749" name="諸支出金最小値テキスト"/>
        <xdr:cNvSpPr txBox="1"/>
      </xdr:nvSpPr>
      <xdr:spPr>
        <a:xfrm>
          <a:off x="19486880" y="660209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0" name="直線コネクタ 749"/>
        <xdr:cNvCxnSpPr/>
      </xdr:nvCxnSpPr>
      <xdr:spPr>
        <a:xfrm>
          <a:off x="19370675" y="65862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167640</xdr:rowOff>
    </xdr:from>
    <xdr:ext cx="534035" cy="259080"/>
    <xdr:sp macro="" textlink="">
      <xdr:nvSpPr>
        <xdr:cNvPr id="751" name="諸支出金最大値テキスト"/>
        <xdr:cNvSpPr txBox="1"/>
      </xdr:nvSpPr>
      <xdr:spPr>
        <a:xfrm>
          <a:off x="19486880" y="5033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35,782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52705</xdr:rowOff>
    </xdr:from>
    <xdr:to xmlns:xdr="http://schemas.openxmlformats.org/drawingml/2006/spreadsheetDrawing">
      <xdr:col>116</xdr:col>
      <xdr:colOff>152400</xdr:colOff>
      <xdr:row>31</xdr:row>
      <xdr:rowOff>52705</xdr:rowOff>
    </xdr:to>
    <xdr:cxnSp macro="">
      <xdr:nvCxnSpPr>
        <xdr:cNvPr id="752" name="直線コネクタ 751"/>
        <xdr:cNvCxnSpPr/>
      </xdr:nvCxnSpPr>
      <xdr:spPr>
        <a:xfrm>
          <a:off x="19370675" y="52533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39</xdr:row>
      <xdr:rowOff>44450</xdr:rowOff>
    </xdr:from>
    <xdr:to xmlns:xdr="http://schemas.openxmlformats.org/drawingml/2006/spreadsheetDrawing">
      <xdr:col>116</xdr:col>
      <xdr:colOff>63500</xdr:colOff>
      <xdr:row>39</xdr:row>
      <xdr:rowOff>44450</xdr:rowOff>
    </xdr:to>
    <xdr:cxnSp macro="">
      <xdr:nvCxnSpPr>
        <xdr:cNvPr id="753" name="直線コネクタ 752"/>
        <xdr:cNvCxnSpPr/>
      </xdr:nvCxnSpPr>
      <xdr:spPr>
        <a:xfrm>
          <a:off x="18704560" y="658622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149225</xdr:rowOff>
    </xdr:from>
    <xdr:ext cx="469265" cy="259080"/>
    <xdr:sp macro="" textlink="">
      <xdr:nvSpPr>
        <xdr:cNvPr id="754" name="諸支出金平均値テキスト"/>
        <xdr:cNvSpPr txBox="1"/>
      </xdr:nvSpPr>
      <xdr:spPr>
        <a:xfrm>
          <a:off x="19486880" y="635571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126365</xdr:rowOff>
    </xdr:from>
    <xdr:to xmlns:xdr="http://schemas.openxmlformats.org/drawingml/2006/spreadsheetDrawing">
      <xdr:col>116</xdr:col>
      <xdr:colOff>114300</xdr:colOff>
      <xdr:row>39</xdr:row>
      <xdr:rowOff>56515</xdr:rowOff>
    </xdr:to>
    <xdr:sp macro="" textlink="">
      <xdr:nvSpPr>
        <xdr:cNvPr id="755" name="フローチャート: 判断 754"/>
        <xdr:cNvSpPr/>
      </xdr:nvSpPr>
      <xdr:spPr>
        <a:xfrm>
          <a:off x="19385280" y="650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167005</xdr:colOff>
      <xdr:row>39</xdr:row>
      <xdr:rowOff>44450</xdr:rowOff>
    </xdr:to>
    <xdr:cxnSp macro="">
      <xdr:nvCxnSpPr>
        <xdr:cNvPr id="756" name="直線コネクタ 755"/>
        <xdr:cNvCxnSpPr/>
      </xdr:nvCxnSpPr>
      <xdr:spPr>
        <a:xfrm>
          <a:off x="17920335" y="658622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154305</xdr:rowOff>
    </xdr:from>
    <xdr:to xmlns:xdr="http://schemas.openxmlformats.org/drawingml/2006/spreadsheetDrawing">
      <xdr:col>112</xdr:col>
      <xdr:colOff>38100</xdr:colOff>
      <xdr:row>39</xdr:row>
      <xdr:rowOff>84455</xdr:rowOff>
    </xdr:to>
    <xdr:sp macro="" textlink="">
      <xdr:nvSpPr>
        <xdr:cNvPr id="757" name="フローチャート: 判断 756"/>
        <xdr:cNvSpPr/>
      </xdr:nvSpPr>
      <xdr:spPr>
        <a:xfrm>
          <a:off x="18664555" y="652843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167005</xdr:colOff>
      <xdr:row>37</xdr:row>
      <xdr:rowOff>100965</xdr:rowOff>
    </xdr:from>
    <xdr:ext cx="378460" cy="259080"/>
    <xdr:sp macro="" textlink="">
      <xdr:nvSpPr>
        <xdr:cNvPr id="758" name="テキスト ボックス 757"/>
        <xdr:cNvSpPr txBox="1"/>
      </xdr:nvSpPr>
      <xdr:spPr>
        <a:xfrm>
          <a:off x="18537555" y="6307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9" name="直線コネクタ 758"/>
        <xdr:cNvCxnSpPr/>
      </xdr:nvCxnSpPr>
      <xdr:spPr>
        <a:xfrm>
          <a:off x="17148810" y="658622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154305</xdr:rowOff>
    </xdr:from>
    <xdr:to xmlns:xdr="http://schemas.openxmlformats.org/drawingml/2006/spreadsheetDrawing">
      <xdr:col>107</xdr:col>
      <xdr:colOff>101600</xdr:colOff>
      <xdr:row>39</xdr:row>
      <xdr:rowOff>84455</xdr:rowOff>
    </xdr:to>
    <xdr:sp macro="" textlink="">
      <xdr:nvSpPr>
        <xdr:cNvPr id="760" name="フローチャート: 判断 759"/>
        <xdr:cNvSpPr/>
      </xdr:nvSpPr>
      <xdr:spPr>
        <a:xfrm>
          <a:off x="17869535" y="6528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100965</xdr:rowOff>
    </xdr:from>
    <xdr:ext cx="378460" cy="259080"/>
    <xdr:sp macro="" textlink="">
      <xdr:nvSpPr>
        <xdr:cNvPr id="761" name="テキスト ボックス 760"/>
        <xdr:cNvSpPr txBox="1"/>
      </xdr:nvSpPr>
      <xdr:spPr>
        <a:xfrm>
          <a:off x="17754600" y="6307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39</xdr:row>
      <xdr:rowOff>44450</xdr:rowOff>
    </xdr:from>
    <xdr:to xmlns:xdr="http://schemas.openxmlformats.org/drawingml/2006/spreadsheetDrawing">
      <xdr:col>102</xdr:col>
      <xdr:colOff>114300</xdr:colOff>
      <xdr:row>39</xdr:row>
      <xdr:rowOff>44450</xdr:rowOff>
    </xdr:to>
    <xdr:cxnSp macro="">
      <xdr:nvCxnSpPr>
        <xdr:cNvPr id="762" name="直線コネクタ 761"/>
        <xdr:cNvCxnSpPr/>
      </xdr:nvCxnSpPr>
      <xdr:spPr>
        <a:xfrm>
          <a:off x="16366490" y="658622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156845</xdr:rowOff>
    </xdr:from>
    <xdr:to xmlns:xdr="http://schemas.openxmlformats.org/drawingml/2006/spreadsheetDrawing">
      <xdr:col>102</xdr:col>
      <xdr:colOff>165100</xdr:colOff>
      <xdr:row>39</xdr:row>
      <xdr:rowOff>86995</xdr:rowOff>
    </xdr:to>
    <xdr:sp macro="" textlink="">
      <xdr:nvSpPr>
        <xdr:cNvPr id="763" name="フローチャート: 判断 762"/>
        <xdr:cNvSpPr/>
      </xdr:nvSpPr>
      <xdr:spPr>
        <a:xfrm>
          <a:off x="17098010" y="6530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103505</xdr:rowOff>
    </xdr:from>
    <xdr:ext cx="378460" cy="258445"/>
    <xdr:sp macro="" textlink="">
      <xdr:nvSpPr>
        <xdr:cNvPr id="764" name="テキスト ボックス 763"/>
        <xdr:cNvSpPr txBox="1"/>
      </xdr:nvSpPr>
      <xdr:spPr>
        <a:xfrm>
          <a:off x="16983075" y="63099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153670</xdr:rowOff>
    </xdr:from>
    <xdr:to xmlns:xdr="http://schemas.openxmlformats.org/drawingml/2006/spreadsheetDrawing">
      <xdr:col>98</xdr:col>
      <xdr:colOff>38100</xdr:colOff>
      <xdr:row>39</xdr:row>
      <xdr:rowOff>84455</xdr:rowOff>
    </xdr:to>
    <xdr:sp macro="" textlink="">
      <xdr:nvSpPr>
        <xdr:cNvPr id="765" name="フローチャート: 判断 764"/>
        <xdr:cNvSpPr/>
      </xdr:nvSpPr>
      <xdr:spPr>
        <a:xfrm>
          <a:off x="16326485" y="6527800"/>
          <a:ext cx="781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167005</xdr:colOff>
      <xdr:row>37</xdr:row>
      <xdr:rowOff>100965</xdr:rowOff>
    </xdr:from>
    <xdr:ext cx="378460" cy="259080"/>
    <xdr:sp macro="" textlink="">
      <xdr:nvSpPr>
        <xdr:cNvPr id="766" name="テキスト ボックス 765"/>
        <xdr:cNvSpPr txBox="1"/>
      </xdr:nvSpPr>
      <xdr:spPr>
        <a:xfrm>
          <a:off x="16199485" y="6307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7" name="テキスト ボックス 766"/>
        <xdr:cNvSpPr txBox="1"/>
      </xdr:nvSpPr>
      <xdr:spPr>
        <a:xfrm>
          <a:off x="1926907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80010</xdr:rowOff>
    </xdr:from>
    <xdr:ext cx="762000" cy="259080"/>
    <xdr:sp macro="" textlink="">
      <xdr:nvSpPr>
        <xdr:cNvPr id="768" name="テキスト ボックス 767"/>
        <xdr:cNvSpPr txBox="1"/>
      </xdr:nvSpPr>
      <xdr:spPr>
        <a:xfrm>
          <a:off x="185375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9" name="テキスト ボックス 768"/>
        <xdr:cNvSpPr txBox="1"/>
      </xdr:nvSpPr>
      <xdr:spPr>
        <a:xfrm>
          <a:off x="177533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70" name="テキスト ボックス 769"/>
        <xdr:cNvSpPr txBox="1"/>
      </xdr:nvSpPr>
      <xdr:spPr>
        <a:xfrm>
          <a:off x="1698180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80010</xdr:rowOff>
    </xdr:from>
    <xdr:ext cx="762000" cy="259080"/>
    <xdr:sp macro="" textlink="">
      <xdr:nvSpPr>
        <xdr:cNvPr id="771" name="テキスト ボックス 770"/>
        <xdr:cNvSpPr txBox="1"/>
      </xdr:nvSpPr>
      <xdr:spPr>
        <a:xfrm>
          <a:off x="1619948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2" name="楕円 771"/>
        <xdr:cNvSpPr/>
      </xdr:nvSpPr>
      <xdr:spPr>
        <a:xfrm>
          <a:off x="1938528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104775</xdr:rowOff>
    </xdr:from>
    <xdr:ext cx="248920" cy="259080"/>
    <xdr:sp macro="" textlink="">
      <xdr:nvSpPr>
        <xdr:cNvPr id="773" name="諸支出金該当値テキスト"/>
        <xdr:cNvSpPr txBox="1"/>
      </xdr:nvSpPr>
      <xdr:spPr>
        <a:xfrm>
          <a:off x="19486880" y="647890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4" name="楕円 773"/>
        <xdr:cNvSpPr/>
      </xdr:nvSpPr>
      <xdr:spPr>
        <a:xfrm>
          <a:off x="18664555" y="65392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9555" cy="257810"/>
    <xdr:sp macro="" textlink="">
      <xdr:nvSpPr>
        <xdr:cNvPr id="775" name="テキスト ボックス 774"/>
        <xdr:cNvSpPr txBox="1"/>
      </xdr:nvSpPr>
      <xdr:spPr>
        <a:xfrm>
          <a:off x="18590895"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6" name="楕円 775"/>
        <xdr:cNvSpPr/>
      </xdr:nvSpPr>
      <xdr:spPr>
        <a:xfrm>
          <a:off x="17869535"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9555" cy="257810"/>
    <xdr:sp macro="" textlink="">
      <xdr:nvSpPr>
        <xdr:cNvPr id="777" name="テキスト ボックス 776"/>
        <xdr:cNvSpPr txBox="1"/>
      </xdr:nvSpPr>
      <xdr:spPr>
        <a:xfrm>
          <a:off x="1781937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8" name="楕円 777"/>
        <xdr:cNvSpPr/>
      </xdr:nvSpPr>
      <xdr:spPr>
        <a:xfrm>
          <a:off x="1709801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39</xdr:row>
      <xdr:rowOff>86360</xdr:rowOff>
    </xdr:from>
    <xdr:ext cx="249555" cy="257810"/>
    <xdr:sp macro="" textlink="">
      <xdr:nvSpPr>
        <xdr:cNvPr id="779" name="テキスト ボックス 778"/>
        <xdr:cNvSpPr txBox="1"/>
      </xdr:nvSpPr>
      <xdr:spPr>
        <a:xfrm>
          <a:off x="1703451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0" name="楕円 779"/>
        <xdr:cNvSpPr/>
      </xdr:nvSpPr>
      <xdr:spPr>
        <a:xfrm>
          <a:off x="16326485" y="65392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9555" cy="257810"/>
    <xdr:sp macro="" textlink="">
      <xdr:nvSpPr>
        <xdr:cNvPr id="781" name="テキスト ボックス 780"/>
        <xdr:cNvSpPr txBox="1"/>
      </xdr:nvSpPr>
      <xdr:spPr>
        <a:xfrm>
          <a:off x="16252825"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2" name="正方形/長方形 781"/>
        <xdr:cNvSpPr/>
      </xdr:nvSpPr>
      <xdr:spPr>
        <a:xfrm>
          <a:off x="1603248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83" name="正方形/長方形 782"/>
        <xdr:cNvSpPr/>
      </xdr:nvSpPr>
      <xdr:spPr>
        <a:xfrm>
          <a:off x="161594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61594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85" name="正方形/長方形 784"/>
        <xdr:cNvSpPr/>
      </xdr:nvSpPr>
      <xdr:spPr>
        <a:xfrm>
          <a:off x="1703451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703451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87" name="正方形/長方形 786"/>
        <xdr:cNvSpPr/>
      </xdr:nvSpPr>
      <xdr:spPr>
        <a:xfrm>
          <a:off x="1803654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1803654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正方形/長方形 788"/>
        <xdr:cNvSpPr/>
      </xdr:nvSpPr>
      <xdr:spPr>
        <a:xfrm>
          <a:off x="1603248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90" name="テキスト ボックス 789"/>
        <xdr:cNvSpPr txBox="1"/>
      </xdr:nvSpPr>
      <xdr:spPr>
        <a:xfrm>
          <a:off x="1601787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1" name="直線コネクタ 790"/>
        <xdr:cNvCxnSpPr/>
      </xdr:nvCxnSpPr>
      <xdr:spPr>
        <a:xfrm>
          <a:off x="1603248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92" name="直線コネクタ 791"/>
        <xdr:cNvCxnSpPr/>
      </xdr:nvCxnSpPr>
      <xdr:spPr>
        <a:xfrm>
          <a:off x="1603248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8285" cy="259080"/>
    <xdr:sp macro="" textlink="">
      <xdr:nvSpPr>
        <xdr:cNvPr id="793" name="テキスト ボックス 792"/>
        <xdr:cNvSpPr txBox="1"/>
      </xdr:nvSpPr>
      <xdr:spPr>
        <a:xfrm>
          <a:off x="1583055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603248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5" name="テキスト ボックス 794"/>
        <xdr:cNvSpPr txBox="1"/>
      </xdr:nvSpPr>
      <xdr:spPr>
        <a:xfrm>
          <a:off x="1583055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前年度繰上充用金グラフ枠"/>
        <xdr:cNvSpPr/>
      </xdr:nvSpPr>
      <xdr:spPr>
        <a:xfrm>
          <a:off x="1603248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140335</xdr:rowOff>
    </xdr:from>
    <xdr:to xmlns:xdr="http://schemas.openxmlformats.org/drawingml/2006/spreadsheetDrawing">
      <xdr:col>116</xdr:col>
      <xdr:colOff>62865</xdr:colOff>
      <xdr:row>54</xdr:row>
      <xdr:rowOff>140335</xdr:rowOff>
    </xdr:to>
    <xdr:cxnSp macro="">
      <xdr:nvCxnSpPr>
        <xdr:cNvPr id="797" name="直線コネクタ 796"/>
        <xdr:cNvCxnSpPr/>
      </xdr:nvCxnSpPr>
      <xdr:spPr>
        <a:xfrm>
          <a:off x="1943417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8445"/>
    <xdr:sp macro="" textlink="">
      <xdr:nvSpPr>
        <xdr:cNvPr id="798" name="前年度繰上充用金最小値テキスト"/>
        <xdr:cNvSpPr txBox="1"/>
      </xdr:nvSpPr>
      <xdr:spPr>
        <a:xfrm>
          <a:off x="1948688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99" name="直線コネクタ 798"/>
        <xdr:cNvCxnSpPr/>
      </xdr:nvCxnSpPr>
      <xdr:spPr>
        <a:xfrm>
          <a:off x="1937067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8445"/>
    <xdr:sp macro="" textlink="">
      <xdr:nvSpPr>
        <xdr:cNvPr id="800" name="前年度繰上充用金最大値テキスト"/>
        <xdr:cNvSpPr txBox="1"/>
      </xdr:nvSpPr>
      <xdr:spPr>
        <a:xfrm>
          <a:off x="19486880" y="88988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801" name="直線コネクタ 800"/>
        <xdr:cNvCxnSpPr/>
      </xdr:nvCxnSpPr>
      <xdr:spPr>
        <a:xfrm>
          <a:off x="1937067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54</xdr:row>
      <xdr:rowOff>140335</xdr:rowOff>
    </xdr:from>
    <xdr:to xmlns:xdr="http://schemas.openxmlformats.org/drawingml/2006/spreadsheetDrawing">
      <xdr:col>116</xdr:col>
      <xdr:colOff>63500</xdr:colOff>
      <xdr:row>54</xdr:row>
      <xdr:rowOff>140335</xdr:rowOff>
    </xdr:to>
    <xdr:cxnSp macro="">
      <xdr:nvCxnSpPr>
        <xdr:cNvPr id="802" name="直線コネクタ 801"/>
        <xdr:cNvCxnSpPr/>
      </xdr:nvCxnSpPr>
      <xdr:spPr>
        <a:xfrm>
          <a:off x="18704560" y="919670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920" cy="259080"/>
    <xdr:sp macro="" textlink="">
      <xdr:nvSpPr>
        <xdr:cNvPr id="803" name="前年度繰上充用金平均値テキスト"/>
        <xdr:cNvSpPr txBox="1"/>
      </xdr:nvSpPr>
      <xdr:spPr>
        <a:xfrm>
          <a:off x="19486880" y="912368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4" name="フローチャート: 判断 803"/>
        <xdr:cNvSpPr/>
      </xdr:nvSpPr>
      <xdr:spPr>
        <a:xfrm>
          <a:off x="1938528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140335</xdr:rowOff>
    </xdr:from>
    <xdr:to xmlns:xdr="http://schemas.openxmlformats.org/drawingml/2006/spreadsheetDrawing">
      <xdr:col>111</xdr:col>
      <xdr:colOff>167005</xdr:colOff>
      <xdr:row>54</xdr:row>
      <xdr:rowOff>140335</xdr:rowOff>
    </xdr:to>
    <xdr:cxnSp macro="">
      <xdr:nvCxnSpPr>
        <xdr:cNvPr id="805" name="直線コネクタ 804"/>
        <xdr:cNvCxnSpPr/>
      </xdr:nvCxnSpPr>
      <xdr:spPr>
        <a:xfrm>
          <a:off x="17920335" y="919670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6" name="フローチャート: 判断 805"/>
        <xdr:cNvSpPr/>
      </xdr:nvSpPr>
      <xdr:spPr>
        <a:xfrm>
          <a:off x="1866455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9555" cy="258445"/>
    <xdr:sp macro="" textlink="">
      <xdr:nvSpPr>
        <xdr:cNvPr id="807" name="テキスト ボックス 806"/>
        <xdr:cNvSpPr txBox="1"/>
      </xdr:nvSpPr>
      <xdr:spPr>
        <a:xfrm>
          <a:off x="18590895"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140335</xdr:rowOff>
    </xdr:from>
    <xdr:to xmlns:xdr="http://schemas.openxmlformats.org/drawingml/2006/spreadsheetDrawing">
      <xdr:col>107</xdr:col>
      <xdr:colOff>50800</xdr:colOff>
      <xdr:row>54</xdr:row>
      <xdr:rowOff>140335</xdr:rowOff>
    </xdr:to>
    <xdr:cxnSp macro="">
      <xdr:nvCxnSpPr>
        <xdr:cNvPr id="808" name="直線コネクタ 807"/>
        <xdr:cNvCxnSpPr/>
      </xdr:nvCxnSpPr>
      <xdr:spPr>
        <a:xfrm>
          <a:off x="17148810" y="919670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9" name="フローチャート: 判断 808"/>
        <xdr:cNvSpPr/>
      </xdr:nvSpPr>
      <xdr:spPr>
        <a:xfrm>
          <a:off x="1786953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9555" cy="258445"/>
    <xdr:sp macro="" textlink="">
      <xdr:nvSpPr>
        <xdr:cNvPr id="810" name="テキスト ボックス 809"/>
        <xdr:cNvSpPr txBox="1"/>
      </xdr:nvSpPr>
      <xdr:spPr>
        <a:xfrm>
          <a:off x="1781937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54</xdr:row>
      <xdr:rowOff>140335</xdr:rowOff>
    </xdr:from>
    <xdr:to xmlns:xdr="http://schemas.openxmlformats.org/drawingml/2006/spreadsheetDrawing">
      <xdr:col>102</xdr:col>
      <xdr:colOff>114300</xdr:colOff>
      <xdr:row>54</xdr:row>
      <xdr:rowOff>140335</xdr:rowOff>
    </xdr:to>
    <xdr:cxnSp macro="">
      <xdr:nvCxnSpPr>
        <xdr:cNvPr id="811" name="直線コネクタ 810"/>
        <xdr:cNvCxnSpPr/>
      </xdr:nvCxnSpPr>
      <xdr:spPr>
        <a:xfrm>
          <a:off x="16366490" y="919670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フローチャート: 判断 811"/>
        <xdr:cNvSpPr/>
      </xdr:nvSpPr>
      <xdr:spPr>
        <a:xfrm>
          <a:off x="1709801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55</xdr:row>
      <xdr:rowOff>10160</xdr:rowOff>
    </xdr:from>
    <xdr:ext cx="249555" cy="258445"/>
    <xdr:sp macro="" textlink="">
      <xdr:nvSpPr>
        <xdr:cNvPr id="813" name="テキスト ボックス 812"/>
        <xdr:cNvSpPr txBox="1"/>
      </xdr:nvSpPr>
      <xdr:spPr>
        <a:xfrm>
          <a:off x="1703451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フローチャート: 判断 813"/>
        <xdr:cNvSpPr/>
      </xdr:nvSpPr>
      <xdr:spPr>
        <a:xfrm>
          <a:off x="1632648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9555" cy="258445"/>
    <xdr:sp macro="" textlink="">
      <xdr:nvSpPr>
        <xdr:cNvPr id="815" name="テキスト ボックス 814"/>
        <xdr:cNvSpPr txBox="1"/>
      </xdr:nvSpPr>
      <xdr:spPr>
        <a:xfrm>
          <a:off x="16252825"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6" name="テキスト ボックス 815"/>
        <xdr:cNvSpPr txBox="1"/>
      </xdr:nvSpPr>
      <xdr:spPr>
        <a:xfrm>
          <a:off x="1926907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80010</xdr:rowOff>
    </xdr:from>
    <xdr:ext cx="762000" cy="259080"/>
    <xdr:sp macro="" textlink="">
      <xdr:nvSpPr>
        <xdr:cNvPr id="817" name="テキスト ボックス 816"/>
        <xdr:cNvSpPr txBox="1"/>
      </xdr:nvSpPr>
      <xdr:spPr>
        <a:xfrm>
          <a:off x="185375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8" name="テキスト ボックス 817"/>
        <xdr:cNvSpPr txBox="1"/>
      </xdr:nvSpPr>
      <xdr:spPr>
        <a:xfrm>
          <a:off x="177533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19" name="テキスト ボックス 818"/>
        <xdr:cNvSpPr txBox="1"/>
      </xdr:nvSpPr>
      <xdr:spPr>
        <a:xfrm>
          <a:off x="1698180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80010</xdr:rowOff>
    </xdr:from>
    <xdr:ext cx="762000" cy="259080"/>
    <xdr:sp macro="" textlink="">
      <xdr:nvSpPr>
        <xdr:cNvPr id="820" name="テキスト ボックス 819"/>
        <xdr:cNvSpPr txBox="1"/>
      </xdr:nvSpPr>
      <xdr:spPr>
        <a:xfrm>
          <a:off x="1619948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1" name="楕円 820"/>
        <xdr:cNvSpPr/>
      </xdr:nvSpPr>
      <xdr:spPr>
        <a:xfrm>
          <a:off x="1938528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920" cy="258445"/>
    <xdr:sp macro="" textlink="">
      <xdr:nvSpPr>
        <xdr:cNvPr id="822" name="前年度繰上充用金該当値テキスト"/>
        <xdr:cNvSpPr txBox="1"/>
      </xdr:nvSpPr>
      <xdr:spPr>
        <a:xfrm>
          <a:off x="19486880" y="90131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3" name="楕円 822"/>
        <xdr:cNvSpPr/>
      </xdr:nvSpPr>
      <xdr:spPr>
        <a:xfrm>
          <a:off x="1866455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9555" cy="258445"/>
    <xdr:sp macro="" textlink="">
      <xdr:nvSpPr>
        <xdr:cNvPr id="824" name="テキスト ボックス 823"/>
        <xdr:cNvSpPr txBox="1"/>
      </xdr:nvSpPr>
      <xdr:spPr>
        <a:xfrm>
          <a:off x="18590895"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5" name="楕円 824"/>
        <xdr:cNvSpPr/>
      </xdr:nvSpPr>
      <xdr:spPr>
        <a:xfrm>
          <a:off x="1786953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9555" cy="258445"/>
    <xdr:sp macro="" textlink="">
      <xdr:nvSpPr>
        <xdr:cNvPr id="826" name="テキスト ボックス 825"/>
        <xdr:cNvSpPr txBox="1"/>
      </xdr:nvSpPr>
      <xdr:spPr>
        <a:xfrm>
          <a:off x="1781937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7" name="楕円 826"/>
        <xdr:cNvSpPr/>
      </xdr:nvSpPr>
      <xdr:spPr>
        <a:xfrm>
          <a:off x="1709801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53</xdr:row>
      <xdr:rowOff>35560</xdr:rowOff>
    </xdr:from>
    <xdr:ext cx="249555" cy="258445"/>
    <xdr:sp macro="" textlink="">
      <xdr:nvSpPr>
        <xdr:cNvPr id="828" name="テキスト ボックス 827"/>
        <xdr:cNvSpPr txBox="1"/>
      </xdr:nvSpPr>
      <xdr:spPr>
        <a:xfrm>
          <a:off x="1703451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9" name="楕円 828"/>
        <xdr:cNvSpPr/>
      </xdr:nvSpPr>
      <xdr:spPr>
        <a:xfrm>
          <a:off x="1632648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9555" cy="258445"/>
    <xdr:sp macro="" textlink="">
      <xdr:nvSpPr>
        <xdr:cNvPr id="830" name="テキスト ボックス 829"/>
        <xdr:cNvSpPr txBox="1"/>
      </xdr:nvSpPr>
      <xdr:spPr>
        <a:xfrm>
          <a:off x="16252825"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災害復旧費は住民一人当たり</a:t>
          </a:r>
          <a:r>
            <a:rPr kumimoji="1" lang="en-US" altLang="ja-JP" sz="1300">
              <a:latin typeface="ＭＳ Ｐゴシック"/>
              <a:ea typeface="ＭＳ Ｐゴシック"/>
            </a:rPr>
            <a:t>3,702</a:t>
          </a:r>
          <a:r>
            <a:rPr kumimoji="1" lang="ja-JP" altLang="en-US" sz="1300">
              <a:latin typeface="ＭＳ Ｐゴシック"/>
              <a:ea typeface="ＭＳ Ｐゴシック"/>
            </a:rPr>
            <a:t>円となっており、全国平均に比べ高いのは令和元年度からの東日本台風災害関連事業等の増によることが主な要因であるが、令和４年度は農業施設復旧事業費の減により減少している。　</a:t>
          </a:r>
        </a:p>
        <a:p>
          <a:r>
            <a:rPr kumimoji="1" lang="ja-JP" altLang="en-US" sz="1300">
              <a:latin typeface="ＭＳ Ｐゴシック"/>
              <a:ea typeface="ＭＳ Ｐゴシック"/>
            </a:rPr>
            <a:t>　教育費は住民一人当たり</a:t>
          </a:r>
          <a:r>
            <a:rPr kumimoji="1" lang="en-US" altLang="ja-JP" sz="1300">
              <a:latin typeface="ＭＳ Ｐゴシック"/>
              <a:ea typeface="ＭＳ Ｐゴシック"/>
            </a:rPr>
            <a:t>38,920</a:t>
          </a:r>
          <a:r>
            <a:rPr kumimoji="1" lang="ja-JP" altLang="en-US" sz="1300">
              <a:latin typeface="ＭＳ Ｐゴシック"/>
              <a:ea typeface="ＭＳ Ｐゴシック"/>
            </a:rPr>
            <a:t>円となっており、近年は、類似団体平均及び全国平均に比べ低い水準となっている。令和４年度は、信州新町小学校移転に伴う多目的棟建設事業費の増などにより増加に転じた。今後も、小・中学校の長寿命化対策経費の増加が見込まれる。</a:t>
          </a:r>
        </a:p>
        <a:p>
          <a:r>
            <a:rPr kumimoji="1" lang="ja-JP" altLang="en-US" sz="1300">
              <a:latin typeface="ＭＳ Ｐゴシック"/>
              <a:ea typeface="ＭＳ Ｐゴシック"/>
            </a:rPr>
            <a:t>　商工費は住民一人当たり</a:t>
          </a:r>
          <a:r>
            <a:rPr kumimoji="1" lang="en-US" altLang="ja-JP" sz="1300">
              <a:latin typeface="ＭＳ Ｐゴシック"/>
              <a:ea typeface="ＭＳ Ｐゴシック"/>
            </a:rPr>
            <a:t>55,926</a:t>
          </a:r>
          <a:r>
            <a:rPr kumimoji="1" lang="ja-JP" altLang="en-US" sz="1300">
              <a:latin typeface="ＭＳ Ｐゴシック"/>
              <a:ea typeface="ＭＳ Ｐゴシック"/>
            </a:rPr>
            <a:t>円となっており、コロナ経済対策のプレミアム付き商品券事業費の増に伴い、増加している。</a:t>
          </a:r>
        </a:p>
        <a:p>
          <a:r>
            <a:rPr kumimoji="1" lang="ja-JP" altLang="en-US" sz="1300">
              <a:latin typeface="ＭＳ Ｐゴシック"/>
              <a:ea typeface="ＭＳ Ｐゴシック"/>
            </a:rPr>
            <a:t>　衛生費は住民一人当たり</a:t>
          </a:r>
          <a:r>
            <a:rPr kumimoji="1" lang="en-US" altLang="ja-JP" sz="1300">
              <a:latin typeface="ＭＳ Ｐゴシック"/>
              <a:ea typeface="ＭＳ Ｐゴシック"/>
            </a:rPr>
            <a:t>36,954</a:t>
          </a:r>
          <a:r>
            <a:rPr kumimoji="1" lang="ja-JP" altLang="en-US" sz="1300">
              <a:latin typeface="ＭＳ Ｐゴシック"/>
              <a:ea typeface="ＭＳ Ｐゴシック"/>
            </a:rPr>
            <a:t>円となっており、台風災害に伴う災害廃棄物の収集運搬費の減や新型コロナワクチン接種事業費の減などにより、大幅に減少している。</a:t>
          </a:r>
        </a:p>
        <a:p>
          <a:r>
            <a:rPr kumimoji="1" lang="ja-JP" altLang="en-US" sz="1300">
              <a:latin typeface="ＭＳ Ｐゴシック"/>
              <a:ea typeface="ＭＳ Ｐゴシック"/>
            </a:rPr>
            <a:t>　公債費は住民一人当たり</a:t>
          </a:r>
          <a:r>
            <a:rPr kumimoji="1" lang="en-US" altLang="ja-JP" sz="1300">
              <a:latin typeface="ＭＳ Ｐゴシック"/>
              <a:ea typeface="ＭＳ Ｐゴシック"/>
            </a:rPr>
            <a:t>44,761</a:t>
          </a:r>
          <a:r>
            <a:rPr kumimoji="1" lang="ja-JP" altLang="en-US" sz="1300">
              <a:latin typeface="ＭＳ Ｐゴシック"/>
              <a:ea typeface="ＭＳ Ｐゴシック"/>
            </a:rPr>
            <a:t>円となっており、街路整備事業等のインフラ系公共事業に係る起債の元金償還の本格化による影響などで増加している。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639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639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639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115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9934575" y="9601835"/>
          <a:ext cx="54254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9934575" y="9601835"/>
          <a:ext cx="78613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85864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3245" y="9591675"/>
          <a:ext cx="40208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233535" y="285750"/>
          <a:ext cx="23152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39575" y="285750"/>
          <a:ext cx="348234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長野県長野市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732790</xdr:colOff>
      <xdr:row>6</xdr:row>
      <xdr:rowOff>66675</xdr:rowOff>
    </xdr:to>
    <xdr:sp macro="" textlink="">
      <xdr:nvSpPr>
        <xdr:cNvPr id="13" name="テキスト ボックス 6"/>
        <xdr:cNvSpPr txBox="1">
          <a:spLocks noChangeArrowheads="1"/>
        </xdr:cNvSpPr>
      </xdr:nvSpPr>
      <xdr:spPr>
        <a:xfrm>
          <a:off x="466725" y="838200"/>
          <a:ext cx="283972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485140</xdr:colOff>
      <xdr:row>45</xdr:row>
      <xdr:rowOff>342265</xdr:rowOff>
    </xdr:from>
    <xdr:to xmlns:xdr="http://schemas.openxmlformats.org/drawingml/2006/spreadsheetDrawing">
      <xdr:col>15</xdr:col>
      <xdr:colOff>543560</xdr:colOff>
      <xdr:row>48</xdr:row>
      <xdr:rowOff>589915</xdr:rowOff>
    </xdr:to>
    <xdr:sp macro="" textlink="" fLocksText="0">
      <xdr:nvSpPr>
        <xdr:cNvPr id="14" name="テキスト ボックス 13"/>
        <xdr:cNvSpPr txBox="1"/>
      </xdr:nvSpPr>
      <xdr:spPr>
        <a:xfrm>
          <a:off x="10095230" y="9933940"/>
          <a:ext cx="508444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財政調整基金残高は平成</a:t>
          </a:r>
          <a:r>
            <a:rPr kumimoji="1" lang="en-US" altLang="ja-JP" sz="1300">
              <a:latin typeface="ＭＳ ゴシック"/>
              <a:ea typeface="ＭＳ ゴシック"/>
            </a:rPr>
            <a:t>27</a:t>
          </a:r>
          <a:r>
            <a:rPr kumimoji="1" lang="ja-JP" altLang="en-US" sz="1300">
              <a:latin typeface="ＭＳ ゴシック"/>
              <a:ea typeface="ＭＳ ゴシック"/>
            </a:rPr>
            <a:t>年度以降取崩額が積立額を上回ることなどにより目減り傾向が続いたが、令和４年度は、前年度決算剰余金の</a:t>
          </a:r>
          <a:r>
            <a:rPr kumimoji="1" lang="en-US" altLang="ja-JP" sz="1300">
              <a:latin typeface="ＭＳ ゴシック"/>
              <a:ea typeface="ＭＳ ゴシック"/>
            </a:rPr>
            <a:t>1/2</a:t>
          </a:r>
          <a:r>
            <a:rPr kumimoji="1" lang="ja-JP" altLang="en-US" sz="1300">
              <a:latin typeface="ＭＳ ゴシック"/>
              <a:ea typeface="ＭＳ ゴシック"/>
            </a:rPr>
            <a:t>の</a:t>
          </a:r>
          <a:r>
            <a:rPr kumimoji="1" lang="en-US" altLang="ja-JP" sz="1300">
              <a:latin typeface="ＭＳ ゴシック"/>
              <a:ea typeface="ＭＳ ゴシック"/>
            </a:rPr>
            <a:t>20.2</a:t>
          </a:r>
          <a:r>
            <a:rPr kumimoji="1" lang="ja-JP" altLang="en-US" sz="1300">
              <a:latin typeface="ＭＳ ゴシック"/>
              <a:ea typeface="ＭＳ ゴシック"/>
            </a:rPr>
            <a:t>億円を積み立てる一方、当初</a:t>
          </a:r>
          <a:r>
            <a:rPr kumimoji="1" lang="en-US" altLang="ja-JP" sz="1300">
              <a:latin typeface="ＭＳ ゴシック"/>
              <a:ea typeface="ＭＳ ゴシック"/>
            </a:rPr>
            <a:t>24.7</a:t>
          </a:r>
          <a:r>
            <a:rPr kumimoji="1" lang="ja-JP" altLang="en-US" sz="1300">
              <a:latin typeface="ＭＳ ゴシック"/>
              <a:ea typeface="ＭＳ ゴシック"/>
            </a:rPr>
            <a:t>億円と見込んだ基金の取り崩しは、市税、地方消費税交付金などの一般財源の増収により行わなかったため、前年度比で増加している。</a:t>
          </a:r>
        </a:p>
        <a:p>
          <a:r>
            <a:rPr kumimoji="1" lang="ja-JP" altLang="en-US" sz="1300">
              <a:latin typeface="ＭＳ ゴシック"/>
              <a:ea typeface="ＭＳ ゴシック"/>
            </a:rPr>
            <a:t>　また、実質単年度収支は赤字となっているものの、健全な行財政運営を着実に進めており、実質収支額は継続的に黒字を確保している。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7176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780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573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80503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2029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長野県長野市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56565" y="657225"/>
          <a:ext cx="397700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40511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一般会計、特別会計、企業会計において、実質収支額及び資金剰余額は黒字のため、連結実質赤字額は生じていない。</a:t>
          </a:r>
        </a:p>
        <a:p>
          <a:r>
            <a:rPr kumimoji="1" lang="ja-JP" altLang="en-US" sz="1400">
              <a:latin typeface="ＭＳ ゴシック"/>
              <a:ea typeface="ＭＳ ゴシック"/>
            </a:rPr>
            <a:t>　一般会計については、今後も前年度と同程度の割合を維持していくように努める。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737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737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737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737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737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737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737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737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737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737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630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9796145" y="190500"/>
          <a:ext cx="22294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191135</xdr:colOff>
      <xdr:row>3</xdr:row>
      <xdr:rowOff>123825</xdr:rowOff>
    </xdr:to>
    <xdr:sp macro="" textlink="">
      <xdr:nvSpPr>
        <xdr:cNvPr id="4" name="団体名称ボックス"/>
        <xdr:cNvSpPr>
          <a:spLocks noChangeArrowheads="1"/>
        </xdr:cNvSpPr>
      </xdr:nvSpPr>
      <xdr:spPr>
        <a:xfrm>
          <a:off x="12415520" y="190500"/>
          <a:ext cx="33502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長野県長野市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6565" y="7591425"/>
          <a:ext cx="670433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0121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0121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0121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0121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0121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0121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0121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0121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0121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6314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1805920" y="7600315"/>
          <a:ext cx="396875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5920" y="759142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7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57785</xdr:colOff>
      <xdr:row>52</xdr:row>
      <xdr:rowOff>227965</xdr:rowOff>
    </xdr:to>
    <xdr:sp macro="" textlink="" fLocksText="0">
      <xdr:nvSpPr>
        <xdr:cNvPr id="20" name="テキスト ボックス 19"/>
        <xdr:cNvSpPr txBox="1"/>
      </xdr:nvSpPr>
      <xdr:spPr>
        <a:xfrm>
          <a:off x="11929745" y="7934325"/>
          <a:ext cx="37026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公債費（元利償還金）については、平成</a:t>
          </a:r>
          <a:r>
            <a:rPr kumimoji="1" lang="en-US" altLang="ja-JP" sz="1400">
              <a:latin typeface="ＭＳ ゴシック"/>
              <a:ea typeface="ＭＳ ゴシック"/>
            </a:rPr>
            <a:t>25</a:t>
          </a:r>
          <a:r>
            <a:rPr kumimoji="1" lang="ja-JP" altLang="en-US" sz="1400">
              <a:latin typeface="ＭＳ ゴシック"/>
              <a:ea typeface="ＭＳ ゴシック"/>
            </a:rPr>
            <a:t>年度以降の第一庁舎・芸術館建設等の建設事業の進捗に伴い、建設事業債の発行が増加し、平成</a:t>
          </a:r>
          <a:r>
            <a:rPr kumimoji="1" lang="en-US" altLang="ja-JP" sz="1400">
              <a:latin typeface="ＭＳ ゴシック"/>
              <a:ea typeface="ＭＳ ゴシック"/>
            </a:rPr>
            <a:t>29</a:t>
          </a:r>
          <a:r>
            <a:rPr kumimoji="1" lang="ja-JP" altLang="en-US" sz="1400">
              <a:latin typeface="ＭＳ ゴシック"/>
              <a:ea typeface="ＭＳ ゴシック"/>
            </a:rPr>
            <a:t>年度以降、その元金償還が本格化したことから、上昇に転じた。</a:t>
          </a:r>
        </a:p>
        <a:p>
          <a:r>
            <a:rPr kumimoji="1" lang="ja-JP" altLang="en-US" sz="1400">
              <a:latin typeface="ＭＳ ゴシック"/>
              <a:ea typeface="ＭＳ ゴシック"/>
            </a:rPr>
            <a:t>　また、令和元年度以降、長野広域連合が実施するごみ処理施設建設に係る負担金も増加している。</a:t>
          </a:r>
        </a:p>
        <a:p>
          <a:r>
            <a:rPr kumimoji="1" lang="ja-JP" altLang="en-US" sz="1400">
              <a:latin typeface="ＭＳ ゴシック"/>
              <a:ea typeface="ＭＳ ゴシック"/>
            </a:rPr>
            <a:t>　今後さらに、東日本台風災害に係る復旧・復興事業や公共施設の長寿命化対策等により上昇が見込まれる。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6565" y="12411075"/>
          <a:ext cx="670433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1805920" y="12420600"/>
          <a:ext cx="399669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0685" y="12411075"/>
          <a:ext cx="7226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256540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0060" y="12630785"/>
          <a:ext cx="378968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698605" y="7572375"/>
          <a:ext cx="41967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755755" y="7604125"/>
          <a:ext cx="224409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5458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5458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5458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5458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5458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5458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5458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5458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5458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5458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5458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8315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3555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229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73920" y="238125"/>
          <a:ext cx="22764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461240" y="238125"/>
          <a:ext cx="34340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長野県長野市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6565" y="7591425"/>
          <a:ext cx="53676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868045</xdr:colOff>
      <xdr:row>5</xdr:row>
      <xdr:rowOff>133985</xdr:rowOff>
    </xdr:to>
    <xdr:sp macro="" textlink="">
      <xdr:nvSpPr>
        <xdr:cNvPr id="22" name="テキスト ボックス 6"/>
        <xdr:cNvSpPr txBox="1">
          <a:spLocks noChangeArrowheads="1"/>
        </xdr:cNvSpPr>
      </xdr:nvSpPr>
      <xdr:spPr>
        <a:xfrm>
          <a:off x="570865" y="705485"/>
          <a:ext cx="162179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18415</xdr:colOff>
      <xdr:row>52</xdr:row>
      <xdr:rowOff>247650</xdr:rowOff>
    </xdr:to>
    <xdr:sp macro="" textlink="" fLocksText="0">
      <xdr:nvSpPr>
        <xdr:cNvPr id="23" name="テキスト ボックス 22"/>
        <xdr:cNvSpPr txBox="1"/>
      </xdr:nvSpPr>
      <xdr:spPr>
        <a:xfrm>
          <a:off x="11812270" y="7962900"/>
          <a:ext cx="396811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地方債の現在高は、平成</a:t>
          </a:r>
          <a:r>
            <a:rPr kumimoji="1" lang="en-US" altLang="ja-JP" sz="1400">
              <a:latin typeface="ＭＳ ゴシック"/>
              <a:ea typeface="ＭＳ ゴシック"/>
            </a:rPr>
            <a:t>25</a:t>
          </a:r>
          <a:r>
            <a:rPr kumimoji="1" lang="ja-JP" altLang="en-US" sz="1400">
              <a:latin typeface="ＭＳ ゴシック"/>
              <a:ea typeface="ＭＳ ゴシック"/>
            </a:rPr>
            <a:t>年度以降の第一庁舎・芸術館建設等の建設事業の進捗により増加に転じていたが、交付税措置率の低い起債の新規発行を大幅に取りやめたことなどにより令和３年度以降は減少に転じている。一方、公共施設の長寿命化対策の進捗や令和</a:t>
          </a:r>
          <a:r>
            <a:rPr kumimoji="1" lang="en-US" altLang="ja-JP" sz="1400">
              <a:latin typeface="ＭＳ ゴシック"/>
              <a:ea typeface="ＭＳ ゴシック"/>
            </a:rPr>
            <a:t>10</a:t>
          </a:r>
          <a:r>
            <a:rPr kumimoji="1" lang="ja-JP" altLang="en-US" sz="1400">
              <a:latin typeface="ＭＳ ゴシック"/>
              <a:ea typeface="ＭＳ ゴシック"/>
            </a:rPr>
            <a:t>年の国民スポーツ大会開催に向けた施設整備等により、令和７年度には再度増加に転ずる見込みである。</a:t>
          </a:r>
          <a:endParaRPr kumimoji="1" lang="en-US" altLang="ja-JP" sz="1400">
            <a:latin typeface="ＭＳ ゴシック"/>
            <a:ea typeface="ＭＳ ゴシック"/>
          </a:endParaRPr>
        </a:p>
        <a:p>
          <a:r>
            <a:rPr kumimoji="1" lang="ja-JP" altLang="en-US" sz="1400">
              <a:latin typeface="ＭＳ ゴシック"/>
              <a:ea typeface="ＭＳ ゴシック"/>
            </a:rPr>
            <a:t>　また、今後の社会保障関係経費や公債費等の経常的経費の増加により、財政調整基金等が減少する見込みであることから、将来負担比率の分子全体としては今後、増加する見込みである。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32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32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7135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3245" y="11934825"/>
          <a:ext cx="65125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39710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18488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長野県長野市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5963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32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397105"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39710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p>
        <a:p>
          <a:r>
            <a:rPr kumimoji="1" lang="ja-JP" altLang="en-US" sz="1400">
              <a:solidFill>
                <a:schemeClr val="dk1"/>
              </a:solidFill>
              <a:effectLst/>
              <a:latin typeface="ＭＳ ゴシック"/>
              <a:ea typeface="ＭＳ ゴシック"/>
              <a:cs typeface="+mn-cs"/>
            </a:rPr>
            <a:t>　基金残高は、ピーク時の平成４年度には</a:t>
          </a:r>
          <a:r>
            <a:rPr kumimoji="1" lang="en-US" altLang="ja-JP" sz="1400">
              <a:solidFill>
                <a:schemeClr val="dk1"/>
              </a:solidFill>
              <a:effectLst/>
              <a:latin typeface="ＭＳ ゴシック"/>
              <a:ea typeface="ＭＳ ゴシック"/>
              <a:cs typeface="+mn-cs"/>
            </a:rPr>
            <a:t>602</a:t>
          </a:r>
          <a:r>
            <a:rPr kumimoji="1" lang="ja-JP" altLang="en-US" sz="1400">
              <a:solidFill>
                <a:schemeClr val="dk1"/>
              </a:solidFill>
              <a:effectLst/>
              <a:latin typeface="ＭＳ ゴシック"/>
              <a:ea typeface="ＭＳ ゴシック"/>
              <a:cs typeface="+mn-cs"/>
            </a:rPr>
            <a:t>億円あったが、オリンピック関連施設や市民病院の整備などの財源として活用したことから、平成</a:t>
          </a:r>
          <a:r>
            <a:rPr kumimoji="1" lang="en-US" altLang="ja-JP" sz="1400">
              <a:solidFill>
                <a:schemeClr val="dk1"/>
              </a:solidFill>
              <a:effectLst/>
              <a:latin typeface="ＭＳ ゴシック"/>
              <a:ea typeface="ＭＳ ゴシック"/>
              <a:cs typeface="+mn-cs"/>
            </a:rPr>
            <a:t>10</a:t>
          </a:r>
          <a:r>
            <a:rPr kumimoji="1" lang="ja-JP" altLang="en-US" sz="1400">
              <a:solidFill>
                <a:schemeClr val="dk1"/>
              </a:solidFill>
              <a:effectLst/>
              <a:latin typeface="ＭＳ ゴシック"/>
              <a:ea typeface="ＭＳ ゴシック"/>
              <a:cs typeface="+mn-cs"/>
            </a:rPr>
            <a:t>年度には</a:t>
          </a:r>
          <a:r>
            <a:rPr kumimoji="1" lang="en-US" altLang="ja-JP" sz="1400">
              <a:solidFill>
                <a:schemeClr val="dk1"/>
              </a:solidFill>
              <a:effectLst/>
              <a:latin typeface="ＭＳ ゴシック"/>
              <a:ea typeface="ＭＳ ゴシック"/>
              <a:cs typeface="+mn-cs"/>
            </a:rPr>
            <a:t>279</a:t>
          </a:r>
          <a:r>
            <a:rPr kumimoji="1" lang="ja-JP" altLang="en-US" sz="1400">
              <a:solidFill>
                <a:schemeClr val="dk1"/>
              </a:solidFill>
              <a:effectLst/>
              <a:latin typeface="ＭＳ ゴシック"/>
              <a:ea typeface="ＭＳ ゴシック"/>
              <a:cs typeface="+mn-cs"/>
            </a:rPr>
            <a:t>億円まで減少した。その後、一時的には基金への積立が可能となったものの、市税の伸び悩みや地方交付税の減少によって、基金の取り崩しに依存した状態が続いていたが、プロジェクト事業の本格化に備え、新たに基金を造成するなど準備を進めてきた。</a:t>
          </a:r>
        </a:p>
        <a:p>
          <a:r>
            <a:rPr kumimoji="1" lang="ja-JP" altLang="en-US" sz="1400">
              <a:solidFill>
                <a:schemeClr val="dk1"/>
              </a:solidFill>
              <a:effectLst/>
              <a:latin typeface="ＭＳ ゴシック"/>
              <a:ea typeface="ＭＳ ゴシック"/>
              <a:cs typeface="+mn-cs"/>
            </a:rPr>
            <a:t>　平成</a:t>
          </a:r>
          <a:r>
            <a:rPr kumimoji="1" lang="en-US" altLang="ja-JP" sz="1400">
              <a:solidFill>
                <a:schemeClr val="dk1"/>
              </a:solidFill>
              <a:effectLst/>
              <a:latin typeface="ＭＳ ゴシック"/>
              <a:ea typeface="ＭＳ ゴシック"/>
              <a:cs typeface="+mn-cs"/>
            </a:rPr>
            <a:t>27</a:t>
          </a:r>
          <a:r>
            <a:rPr kumimoji="1" lang="ja-JP" altLang="en-US" sz="1400">
              <a:solidFill>
                <a:schemeClr val="dk1"/>
              </a:solidFill>
              <a:effectLst/>
              <a:latin typeface="ＭＳ ゴシック"/>
              <a:ea typeface="ＭＳ ゴシック"/>
              <a:cs typeface="+mn-cs"/>
            </a:rPr>
            <a:t>年度以降、財政調整基金の取崩額が積立額を上回る状況が続き目減りが続いたが、令和２年度に反転し、令和４年度は前年度決算剰余金の処分として財政調整基金に</a:t>
          </a:r>
          <a:r>
            <a:rPr kumimoji="1" lang="en-US" altLang="ja-JP" sz="1400">
              <a:solidFill>
                <a:schemeClr val="dk1"/>
              </a:solidFill>
              <a:effectLst/>
              <a:latin typeface="ＭＳ ゴシック"/>
              <a:ea typeface="ＭＳ ゴシック"/>
              <a:cs typeface="+mn-cs"/>
            </a:rPr>
            <a:t>20.2</a:t>
          </a:r>
          <a:r>
            <a:rPr kumimoji="1" lang="ja-JP" altLang="en-US" sz="1400">
              <a:solidFill>
                <a:schemeClr val="dk1"/>
              </a:solidFill>
              <a:effectLst/>
              <a:latin typeface="ＭＳ ゴシック"/>
              <a:ea typeface="ＭＳ ゴシック"/>
              <a:cs typeface="+mn-cs"/>
            </a:rPr>
            <a:t>億円を積み増した。また、市税、地方消費税交付金などの一般財源の増収により財政調整基金の取崩しは行わなかった（３年連続）。</a:t>
          </a:r>
        </a:p>
        <a:p>
          <a:r>
            <a:rPr kumimoji="1" lang="ja-JP" altLang="en-US" sz="1400">
              <a:solidFill>
                <a:schemeClr val="dk1"/>
              </a:solidFill>
              <a:effectLst/>
              <a:latin typeface="ＭＳ ゴシック"/>
              <a:ea typeface="ＭＳ ゴシック"/>
              <a:cs typeface="+mn-cs"/>
            </a:rPr>
            <a:t>　このほか、施設長寿命化に備えるため公共施設等総合管理基金の積み増し等により、基金全体では、</a:t>
          </a:r>
          <a:r>
            <a:rPr kumimoji="1" lang="en-US" altLang="ja-JP" sz="1400">
              <a:solidFill>
                <a:schemeClr val="dk1"/>
              </a:solidFill>
              <a:effectLst/>
              <a:latin typeface="ＭＳ ゴシック"/>
              <a:ea typeface="ＭＳ ゴシック"/>
              <a:cs typeface="+mn-cs"/>
            </a:rPr>
            <a:t>20.9</a:t>
          </a:r>
          <a:r>
            <a:rPr kumimoji="1" lang="ja-JP" altLang="en-US" sz="1400">
              <a:solidFill>
                <a:schemeClr val="dk1"/>
              </a:solidFill>
              <a:effectLst/>
              <a:latin typeface="ＭＳ ゴシック"/>
              <a:ea typeface="ＭＳ ゴシック"/>
              <a:cs typeface="+mn-cs"/>
            </a:rPr>
            <a:t>億円の増となった。</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　国庫補助等の財源が見込めない単独事業や少子・高齢化の進行により年々増加する社会保障関係経費などに対応するため、歳出の見直しなど財政健全化への取り組みにより、財政調整基金の取り崩し額の圧縮を図り、ほかの特定目的基金についても、基金目的に沿った計画的な運用を図る。</a:t>
          </a: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48092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397105"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39710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p>
        <a:p>
          <a:r>
            <a:rPr kumimoji="1" lang="ja-JP" altLang="en-US" sz="1400">
              <a:solidFill>
                <a:schemeClr val="dk1"/>
              </a:solidFill>
              <a:effectLst/>
              <a:latin typeface="ＭＳ ゴシック"/>
              <a:ea typeface="ＭＳ ゴシック"/>
              <a:cs typeface="+mn-cs"/>
            </a:rPr>
            <a:t>　・公共施設等総合管理基金：公共施設等の長寿命化に関する事業の推進並びに公共施設等の計画的な更新及び活用</a:t>
          </a:r>
        </a:p>
        <a:p>
          <a:r>
            <a:rPr kumimoji="1" lang="ja-JP" altLang="en-US" sz="1400">
              <a:solidFill>
                <a:schemeClr val="dk1"/>
              </a:solidFill>
              <a:effectLst/>
              <a:latin typeface="ＭＳ ゴシック"/>
              <a:ea typeface="ＭＳ ゴシック"/>
              <a:cs typeface="+mn-cs"/>
            </a:rPr>
            <a:t>　・職員退職手当基金：職員の退職手当の支払い</a:t>
          </a:r>
        </a:p>
        <a:p>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p>
        <a:p>
          <a:r>
            <a:rPr kumimoji="1" lang="ja-JP" altLang="en-US" sz="1400">
              <a:solidFill>
                <a:schemeClr val="dk1"/>
              </a:solidFill>
              <a:effectLst/>
              <a:latin typeface="ＭＳ ゴシック"/>
              <a:ea typeface="ＭＳ ゴシック"/>
              <a:cs typeface="+mn-cs"/>
            </a:rPr>
            <a:t>　・公共施設等総合管理基金：公共施設の長寿命化対策を着実に進めていくための積み増しによる増</a:t>
          </a:r>
        </a:p>
        <a:p>
          <a:r>
            <a:rPr kumimoji="1" lang="ja-JP" altLang="en-US" sz="1400">
              <a:solidFill>
                <a:schemeClr val="dk1"/>
              </a:solidFill>
              <a:effectLst/>
              <a:latin typeface="ＭＳ ゴシック"/>
              <a:ea typeface="ＭＳ ゴシック"/>
              <a:cs typeface="+mn-cs"/>
            </a:rPr>
            <a:t>　・リサイクル基金：資源物売払収入増による積み増しによる増</a:t>
          </a:r>
        </a:p>
        <a:p>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　・公共施設等総合管理基金：市有施設の長寿命化改修を計画的に進めるため、適切に積み立て、必要な経費に充当する。</a:t>
          </a:r>
        </a:p>
        <a:p>
          <a:r>
            <a:rPr kumimoji="1" lang="ja-JP" altLang="en-US" sz="1400">
              <a:solidFill>
                <a:schemeClr val="dk1"/>
              </a:solidFill>
              <a:effectLst/>
              <a:latin typeface="ＭＳ ゴシック"/>
              <a:ea typeface="ＭＳ ゴシック"/>
              <a:cs typeface="+mn-cs"/>
            </a:rPr>
            <a:t>　・職員退職手当基金：今後増加が見込まれる退職手当に備え、適切に積み立てる。</a:t>
          </a: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48092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397105"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39710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p>
        <a:p>
          <a:r>
            <a:rPr kumimoji="1" lang="ja-JP" altLang="en-US" sz="1400">
              <a:solidFill>
                <a:schemeClr val="dk1"/>
              </a:solidFill>
              <a:effectLst/>
              <a:latin typeface="ＭＳ ゴシック"/>
              <a:ea typeface="ＭＳ ゴシック"/>
              <a:cs typeface="+mn-cs"/>
            </a:rPr>
            <a:t>　前年度決算剰余金の</a:t>
          </a:r>
          <a:r>
            <a:rPr kumimoji="1" lang="en-US" altLang="ja-JP" sz="1400">
              <a:solidFill>
                <a:schemeClr val="dk1"/>
              </a:solidFill>
              <a:effectLst/>
              <a:latin typeface="ＭＳ ゴシック"/>
              <a:ea typeface="ＭＳ ゴシック"/>
              <a:cs typeface="+mn-cs"/>
            </a:rPr>
            <a:t>1/2</a:t>
          </a:r>
          <a:r>
            <a:rPr kumimoji="1" lang="ja-JP" altLang="en-US" sz="1400">
              <a:solidFill>
                <a:schemeClr val="dk1"/>
              </a:solidFill>
              <a:effectLst/>
              <a:latin typeface="ＭＳ ゴシック"/>
              <a:ea typeface="ＭＳ ゴシック"/>
              <a:cs typeface="+mn-cs"/>
            </a:rPr>
            <a:t>の</a:t>
          </a:r>
          <a:r>
            <a:rPr kumimoji="1" lang="en-US" altLang="ja-JP" sz="1400">
              <a:solidFill>
                <a:schemeClr val="dk1"/>
              </a:solidFill>
              <a:effectLst/>
              <a:latin typeface="ＭＳ ゴシック"/>
              <a:ea typeface="ＭＳ ゴシック"/>
              <a:cs typeface="+mn-cs"/>
            </a:rPr>
            <a:t>20.2</a:t>
          </a:r>
          <a:r>
            <a:rPr kumimoji="1" lang="ja-JP" altLang="en-US" sz="1400">
              <a:solidFill>
                <a:schemeClr val="dk1"/>
              </a:solidFill>
              <a:effectLst/>
              <a:latin typeface="ＭＳ ゴシック"/>
              <a:ea typeface="ＭＳ ゴシック"/>
              <a:cs typeface="+mn-cs"/>
            </a:rPr>
            <a:t>億円を積み立てる一方、当初</a:t>
          </a:r>
          <a:r>
            <a:rPr kumimoji="1" lang="en-US" altLang="ja-JP" sz="1400">
              <a:solidFill>
                <a:schemeClr val="dk1"/>
              </a:solidFill>
              <a:effectLst/>
              <a:latin typeface="ＭＳ ゴシック"/>
              <a:ea typeface="ＭＳ ゴシック"/>
              <a:cs typeface="+mn-cs"/>
            </a:rPr>
            <a:t>24.7</a:t>
          </a:r>
          <a:r>
            <a:rPr kumimoji="1" lang="ja-JP" altLang="en-US" sz="1400">
              <a:solidFill>
                <a:schemeClr val="dk1"/>
              </a:solidFill>
              <a:effectLst/>
              <a:latin typeface="ＭＳ ゴシック"/>
              <a:ea typeface="ＭＳ ゴシック"/>
              <a:cs typeface="+mn-cs"/>
            </a:rPr>
            <a:t>億円と見込んだ基金の取り崩しは、市税、地方消費税交付金などの一般財源の増収により行わなかった。これらにより、令和３年度末（残高</a:t>
          </a:r>
          <a:r>
            <a:rPr kumimoji="1" lang="en-US" altLang="ja-JP" sz="1400">
              <a:solidFill>
                <a:schemeClr val="dk1"/>
              </a:solidFill>
              <a:effectLst/>
              <a:latin typeface="ＭＳ ゴシック"/>
              <a:ea typeface="ＭＳ ゴシック"/>
              <a:cs typeface="+mn-cs"/>
            </a:rPr>
            <a:t>157.7</a:t>
          </a:r>
          <a:r>
            <a:rPr kumimoji="1" lang="ja-JP" altLang="en-US" sz="1400">
              <a:solidFill>
                <a:schemeClr val="dk1"/>
              </a:solidFill>
              <a:effectLst/>
              <a:latin typeface="ＭＳ ゴシック"/>
              <a:ea typeface="ＭＳ ゴシック"/>
              <a:cs typeface="+mn-cs"/>
            </a:rPr>
            <a:t>億円）と比較すると約</a:t>
          </a:r>
          <a:r>
            <a:rPr kumimoji="1" lang="en-US" altLang="ja-JP" sz="1400">
              <a:solidFill>
                <a:schemeClr val="dk1"/>
              </a:solidFill>
              <a:effectLst/>
              <a:latin typeface="ＭＳ ゴシック"/>
              <a:ea typeface="ＭＳ ゴシック"/>
              <a:cs typeface="+mn-cs"/>
            </a:rPr>
            <a:t>20.3</a:t>
          </a:r>
          <a:r>
            <a:rPr kumimoji="1" lang="ja-JP" altLang="en-US" sz="1400">
              <a:solidFill>
                <a:schemeClr val="dk1"/>
              </a:solidFill>
              <a:effectLst/>
              <a:latin typeface="ＭＳ ゴシック"/>
              <a:ea typeface="ＭＳ ゴシック"/>
              <a:cs typeface="+mn-cs"/>
            </a:rPr>
            <a:t>億円増で基金残高は</a:t>
          </a:r>
          <a:r>
            <a:rPr kumimoji="1" lang="en-US" altLang="ja-JP" sz="1400">
              <a:solidFill>
                <a:schemeClr val="dk1"/>
              </a:solidFill>
              <a:effectLst/>
              <a:latin typeface="ＭＳ ゴシック"/>
              <a:ea typeface="ＭＳ ゴシック"/>
              <a:cs typeface="+mn-cs"/>
            </a:rPr>
            <a:t>178.0</a:t>
          </a:r>
          <a:r>
            <a:rPr kumimoji="1" lang="ja-JP" altLang="en-US" sz="1400">
              <a:solidFill>
                <a:schemeClr val="dk1"/>
              </a:solidFill>
              <a:effectLst/>
              <a:latin typeface="ＭＳ ゴシック"/>
              <a:ea typeface="ＭＳ ゴシック"/>
              <a:cs typeface="+mn-cs"/>
            </a:rPr>
            <a:t>億円余りとなった。</a:t>
          </a:r>
        </a:p>
        <a:p>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　国庫補助等の財源が見込めない単独事業や少子・高齢化の進行により年々増加する社会保障関係経費などに対応するため、歳出の見直しなど財政健全化への取り組みにより、財政調整基金の取り崩し額の圧縮を図る。</a:t>
          </a: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48092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397105"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39710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p>
        <a:p>
          <a:r>
            <a:rPr kumimoji="1" lang="ja-JP" altLang="en-US" sz="1400">
              <a:solidFill>
                <a:schemeClr val="dk1"/>
              </a:solidFill>
              <a:effectLst/>
              <a:latin typeface="ＭＳ ゴシック"/>
              <a:ea typeface="ＭＳ ゴシック"/>
              <a:cs typeface="+mn-cs"/>
            </a:rPr>
            <a:t>　運用収益として</a:t>
          </a:r>
          <a:r>
            <a:rPr kumimoji="1" lang="en-US" altLang="ja-JP" sz="1400">
              <a:solidFill>
                <a:schemeClr val="dk1"/>
              </a:solidFill>
              <a:effectLst/>
              <a:latin typeface="ＭＳ ゴシック"/>
              <a:ea typeface="ＭＳ ゴシック"/>
              <a:cs typeface="+mn-cs"/>
            </a:rPr>
            <a:t>0.1</a:t>
          </a:r>
          <a:r>
            <a:rPr kumimoji="1" lang="ja-JP" altLang="en-US" sz="1400">
              <a:solidFill>
                <a:schemeClr val="dk1"/>
              </a:solidFill>
              <a:effectLst/>
              <a:latin typeface="ＭＳ ゴシック"/>
              <a:ea typeface="ＭＳ ゴシック"/>
              <a:cs typeface="+mn-cs"/>
            </a:rPr>
            <a:t>憶円を積み立てた一方で取り崩しは行わず、令和３年度末（残高</a:t>
          </a:r>
          <a:r>
            <a:rPr kumimoji="1" lang="en-US" altLang="ja-JP" sz="1400">
              <a:solidFill>
                <a:schemeClr val="dk1"/>
              </a:solidFill>
              <a:effectLst/>
              <a:latin typeface="ＭＳ ゴシック"/>
              <a:ea typeface="ＭＳ ゴシック"/>
              <a:cs typeface="+mn-cs"/>
            </a:rPr>
            <a:t>75.0</a:t>
          </a:r>
          <a:r>
            <a:rPr kumimoji="1" lang="ja-JP" altLang="en-US" sz="1400">
              <a:solidFill>
                <a:schemeClr val="dk1"/>
              </a:solidFill>
              <a:effectLst/>
              <a:latin typeface="ＭＳ ゴシック"/>
              <a:ea typeface="ＭＳ ゴシック"/>
              <a:cs typeface="+mn-cs"/>
            </a:rPr>
            <a:t>億円）と比較すると微増の</a:t>
          </a:r>
          <a:r>
            <a:rPr kumimoji="1" lang="en-US" altLang="ja-JP" sz="1400">
              <a:solidFill>
                <a:schemeClr val="dk1"/>
              </a:solidFill>
              <a:effectLst/>
              <a:latin typeface="ＭＳ ゴシック"/>
              <a:ea typeface="ＭＳ ゴシック"/>
              <a:cs typeface="+mn-cs"/>
            </a:rPr>
            <a:t>75.1</a:t>
          </a:r>
          <a:r>
            <a:rPr kumimoji="1" lang="ja-JP" altLang="en-US" sz="1400">
              <a:solidFill>
                <a:schemeClr val="dk1"/>
              </a:solidFill>
              <a:effectLst/>
              <a:latin typeface="ＭＳ ゴシック"/>
              <a:ea typeface="ＭＳ ゴシック"/>
              <a:cs typeface="+mn-cs"/>
            </a:rPr>
            <a:t>億円余りとなった。</a:t>
          </a:r>
        </a:p>
        <a:p>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　市債の償還及び市債の適正な管理に必要な財源を確保するため、適切に管理運用していく。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48092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0.8"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137</v>
      </c>
      <c r="C2" s="4"/>
      <c r="D2" s="40"/>
    </row>
    <row r="3" spans="1:119" ht="18.75" customHeight="1">
      <c r="A3" s="2"/>
      <c r="B3" s="5" t="s">
        <v>140</v>
      </c>
      <c r="C3" s="22"/>
      <c r="D3" s="22"/>
      <c r="E3" s="44"/>
      <c r="F3" s="44"/>
      <c r="G3" s="44"/>
      <c r="H3" s="44"/>
      <c r="I3" s="44"/>
      <c r="J3" s="44"/>
      <c r="K3" s="44"/>
      <c r="L3" s="44" t="s">
        <v>143</v>
      </c>
      <c r="M3" s="44"/>
      <c r="N3" s="44"/>
      <c r="O3" s="44"/>
      <c r="P3" s="44"/>
      <c r="Q3" s="44"/>
      <c r="R3" s="94"/>
      <c r="S3" s="94"/>
      <c r="T3" s="94"/>
      <c r="U3" s="94"/>
      <c r="V3" s="112"/>
      <c r="W3" s="127" t="s">
        <v>145</v>
      </c>
      <c r="X3" s="137"/>
      <c r="Y3" s="137"/>
      <c r="Z3" s="137"/>
      <c r="AA3" s="137"/>
      <c r="AB3" s="22"/>
      <c r="AC3" s="94" t="s">
        <v>147</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154</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157</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170676355</v>
      </c>
      <c r="BO4" s="216"/>
      <c r="BP4" s="216"/>
      <c r="BQ4" s="216"/>
      <c r="BR4" s="216"/>
      <c r="BS4" s="216"/>
      <c r="BT4" s="216"/>
      <c r="BU4" s="219"/>
      <c r="BV4" s="213">
        <v>175991415</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4.2</v>
      </c>
      <c r="CU4" s="237"/>
      <c r="CV4" s="237"/>
      <c r="CW4" s="237"/>
      <c r="CX4" s="237"/>
      <c r="CY4" s="237"/>
      <c r="CZ4" s="237"/>
      <c r="DA4" s="245"/>
      <c r="DB4" s="229">
        <v>4.4000000000000004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77</v>
      </c>
      <c r="AV5" s="139"/>
      <c r="AW5" s="139"/>
      <c r="AX5" s="139"/>
      <c r="AY5" s="190" t="s">
        <v>150</v>
      </c>
      <c r="AZ5" s="198"/>
      <c r="BA5" s="198"/>
      <c r="BB5" s="198"/>
      <c r="BC5" s="198"/>
      <c r="BD5" s="198"/>
      <c r="BE5" s="198"/>
      <c r="BF5" s="198"/>
      <c r="BG5" s="198"/>
      <c r="BH5" s="198"/>
      <c r="BI5" s="198"/>
      <c r="BJ5" s="198"/>
      <c r="BK5" s="198"/>
      <c r="BL5" s="198"/>
      <c r="BM5" s="209"/>
      <c r="BN5" s="214">
        <v>165123960</v>
      </c>
      <c r="BO5" s="217"/>
      <c r="BP5" s="217"/>
      <c r="BQ5" s="217"/>
      <c r="BR5" s="217"/>
      <c r="BS5" s="217"/>
      <c r="BT5" s="217"/>
      <c r="BU5" s="220"/>
      <c r="BV5" s="214">
        <v>170095758</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90.6</v>
      </c>
      <c r="CU5" s="238"/>
      <c r="CV5" s="238"/>
      <c r="CW5" s="238"/>
      <c r="CX5" s="238"/>
      <c r="CY5" s="238"/>
      <c r="CZ5" s="238"/>
      <c r="DA5" s="246"/>
      <c r="DB5" s="230">
        <v>86.4</v>
      </c>
      <c r="DC5" s="238"/>
      <c r="DD5" s="238"/>
      <c r="DE5" s="238"/>
      <c r="DF5" s="238"/>
      <c r="DG5" s="238"/>
      <c r="DH5" s="238"/>
      <c r="DI5" s="246"/>
    </row>
    <row r="6" spans="1:119" ht="18.75" customHeight="1">
      <c r="A6" s="2"/>
      <c r="B6" s="8" t="s">
        <v>162</v>
      </c>
      <c r="C6" s="25"/>
      <c r="D6" s="25"/>
      <c r="E6" s="47"/>
      <c r="F6" s="47"/>
      <c r="G6" s="47"/>
      <c r="H6" s="47"/>
      <c r="I6" s="47"/>
      <c r="J6" s="47"/>
      <c r="K6" s="47"/>
      <c r="L6" s="47" t="s">
        <v>165</v>
      </c>
      <c r="M6" s="47"/>
      <c r="N6" s="47"/>
      <c r="O6" s="47"/>
      <c r="P6" s="47"/>
      <c r="Q6" s="47"/>
      <c r="R6" s="50"/>
      <c r="S6" s="50"/>
      <c r="T6" s="50"/>
      <c r="U6" s="50"/>
      <c r="V6" s="115"/>
      <c r="W6" s="130" t="s">
        <v>166</v>
      </c>
      <c r="X6" s="56"/>
      <c r="Y6" s="56"/>
      <c r="Z6" s="56"/>
      <c r="AA6" s="56"/>
      <c r="AB6" s="25"/>
      <c r="AC6" s="145" t="s">
        <v>168</v>
      </c>
      <c r="AD6" s="153"/>
      <c r="AE6" s="153"/>
      <c r="AF6" s="153"/>
      <c r="AG6" s="153"/>
      <c r="AH6" s="153"/>
      <c r="AI6" s="153"/>
      <c r="AJ6" s="153"/>
      <c r="AK6" s="153"/>
      <c r="AL6" s="167"/>
      <c r="AM6" s="175" t="s">
        <v>81</v>
      </c>
      <c r="AN6" s="58"/>
      <c r="AO6" s="58"/>
      <c r="AP6" s="58"/>
      <c r="AQ6" s="58"/>
      <c r="AR6" s="58"/>
      <c r="AS6" s="58"/>
      <c r="AT6" s="63"/>
      <c r="AU6" s="182" t="s">
        <v>77</v>
      </c>
      <c r="AV6" s="139"/>
      <c r="AW6" s="139"/>
      <c r="AX6" s="139"/>
      <c r="AY6" s="190" t="s">
        <v>171</v>
      </c>
      <c r="AZ6" s="198"/>
      <c r="BA6" s="198"/>
      <c r="BB6" s="198"/>
      <c r="BC6" s="198"/>
      <c r="BD6" s="198"/>
      <c r="BE6" s="198"/>
      <c r="BF6" s="198"/>
      <c r="BG6" s="198"/>
      <c r="BH6" s="198"/>
      <c r="BI6" s="198"/>
      <c r="BJ6" s="198"/>
      <c r="BK6" s="198"/>
      <c r="BL6" s="198"/>
      <c r="BM6" s="209"/>
      <c r="BN6" s="214">
        <v>5552395</v>
      </c>
      <c r="BO6" s="217"/>
      <c r="BP6" s="217"/>
      <c r="BQ6" s="217"/>
      <c r="BR6" s="217"/>
      <c r="BS6" s="217"/>
      <c r="BT6" s="217"/>
      <c r="BU6" s="220"/>
      <c r="BV6" s="214">
        <v>5895657</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94.1</v>
      </c>
      <c r="CU6" s="239"/>
      <c r="CV6" s="239"/>
      <c r="CW6" s="239"/>
      <c r="CX6" s="239"/>
      <c r="CY6" s="239"/>
      <c r="CZ6" s="239"/>
      <c r="DA6" s="247"/>
      <c r="DB6" s="231">
        <v>94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77</v>
      </c>
      <c r="AV7" s="139"/>
      <c r="AW7" s="139"/>
      <c r="AX7" s="139"/>
      <c r="AY7" s="190" t="s">
        <v>174</v>
      </c>
      <c r="AZ7" s="198"/>
      <c r="BA7" s="198"/>
      <c r="BB7" s="198"/>
      <c r="BC7" s="198"/>
      <c r="BD7" s="198"/>
      <c r="BE7" s="198"/>
      <c r="BF7" s="198"/>
      <c r="BG7" s="198"/>
      <c r="BH7" s="198"/>
      <c r="BI7" s="198"/>
      <c r="BJ7" s="198"/>
      <c r="BK7" s="198"/>
      <c r="BL7" s="198"/>
      <c r="BM7" s="209"/>
      <c r="BN7" s="214">
        <v>1758529</v>
      </c>
      <c r="BO7" s="217"/>
      <c r="BP7" s="217"/>
      <c r="BQ7" s="217"/>
      <c r="BR7" s="217"/>
      <c r="BS7" s="217"/>
      <c r="BT7" s="217"/>
      <c r="BU7" s="220"/>
      <c r="BV7" s="214">
        <v>1864685</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90613583</v>
      </c>
      <c r="CU7" s="217"/>
      <c r="CV7" s="217"/>
      <c r="CW7" s="217"/>
      <c r="CX7" s="217"/>
      <c r="CY7" s="217"/>
      <c r="CZ7" s="217"/>
      <c r="DA7" s="220"/>
      <c r="DB7" s="214">
        <v>92383584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77</v>
      </c>
      <c r="AV8" s="139"/>
      <c r="AW8" s="139"/>
      <c r="AX8" s="139"/>
      <c r="AY8" s="190" t="s">
        <v>179</v>
      </c>
      <c r="AZ8" s="198"/>
      <c r="BA8" s="198"/>
      <c r="BB8" s="198"/>
      <c r="BC8" s="198"/>
      <c r="BD8" s="198"/>
      <c r="BE8" s="198"/>
      <c r="BF8" s="198"/>
      <c r="BG8" s="198"/>
      <c r="BH8" s="198"/>
      <c r="BI8" s="198"/>
      <c r="BJ8" s="198"/>
      <c r="BK8" s="198"/>
      <c r="BL8" s="198"/>
      <c r="BM8" s="209"/>
      <c r="BN8" s="214">
        <v>3793866</v>
      </c>
      <c r="BO8" s="217"/>
      <c r="BP8" s="217"/>
      <c r="BQ8" s="217"/>
      <c r="BR8" s="217"/>
      <c r="BS8" s="217"/>
      <c r="BT8" s="217"/>
      <c r="BU8" s="220"/>
      <c r="BV8" s="214">
        <v>4030972</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0.72</v>
      </c>
      <c r="CU8" s="240"/>
      <c r="CV8" s="240"/>
      <c r="CW8" s="240"/>
      <c r="CX8" s="240"/>
      <c r="CY8" s="240"/>
      <c r="CZ8" s="240"/>
      <c r="DA8" s="248"/>
      <c r="DB8" s="232">
        <v>0.72</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372760</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186</v>
      </c>
      <c r="AV9" s="139"/>
      <c r="AW9" s="139"/>
      <c r="AX9" s="139"/>
      <c r="AY9" s="190" t="s">
        <v>78</v>
      </c>
      <c r="AZ9" s="198"/>
      <c r="BA9" s="198"/>
      <c r="BB9" s="198"/>
      <c r="BC9" s="198"/>
      <c r="BD9" s="198"/>
      <c r="BE9" s="198"/>
      <c r="BF9" s="198"/>
      <c r="BG9" s="198"/>
      <c r="BH9" s="198"/>
      <c r="BI9" s="198"/>
      <c r="BJ9" s="198"/>
      <c r="BK9" s="198"/>
      <c r="BL9" s="198"/>
      <c r="BM9" s="209"/>
      <c r="BN9" s="214">
        <v>-237106</v>
      </c>
      <c r="BO9" s="217"/>
      <c r="BP9" s="217"/>
      <c r="BQ9" s="217"/>
      <c r="BR9" s="217"/>
      <c r="BS9" s="217"/>
      <c r="BT9" s="217"/>
      <c r="BU9" s="220"/>
      <c r="BV9" s="214">
        <v>-413735</v>
      </c>
      <c r="BW9" s="217"/>
      <c r="BX9" s="217"/>
      <c r="BY9" s="217"/>
      <c r="BZ9" s="217"/>
      <c r="CA9" s="217"/>
      <c r="CB9" s="217"/>
      <c r="CC9" s="220"/>
      <c r="CD9" s="192" t="s">
        <v>75</v>
      </c>
      <c r="CE9" s="111"/>
      <c r="CF9" s="111"/>
      <c r="CG9" s="111"/>
      <c r="CH9" s="111"/>
      <c r="CI9" s="111"/>
      <c r="CJ9" s="111"/>
      <c r="CK9" s="111"/>
      <c r="CL9" s="111"/>
      <c r="CM9" s="111"/>
      <c r="CN9" s="111"/>
      <c r="CO9" s="111"/>
      <c r="CP9" s="111"/>
      <c r="CQ9" s="111"/>
      <c r="CR9" s="111"/>
      <c r="CS9" s="211"/>
      <c r="CT9" s="230">
        <v>15.2</v>
      </c>
      <c r="CU9" s="238"/>
      <c r="CV9" s="238"/>
      <c r="CW9" s="238"/>
      <c r="CX9" s="238"/>
      <c r="CY9" s="238"/>
      <c r="CZ9" s="238"/>
      <c r="DA9" s="246"/>
      <c r="DB9" s="230">
        <v>14.8</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377598</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77</v>
      </c>
      <c r="AV10" s="139"/>
      <c r="AW10" s="139"/>
      <c r="AX10" s="139"/>
      <c r="AY10" s="190" t="s">
        <v>191</v>
      </c>
      <c r="AZ10" s="198"/>
      <c r="BA10" s="198"/>
      <c r="BB10" s="198"/>
      <c r="BC10" s="198"/>
      <c r="BD10" s="198"/>
      <c r="BE10" s="198"/>
      <c r="BF10" s="198"/>
      <c r="BG10" s="198"/>
      <c r="BH10" s="198"/>
      <c r="BI10" s="198"/>
      <c r="BJ10" s="198"/>
      <c r="BK10" s="198"/>
      <c r="BL10" s="198"/>
      <c r="BM10" s="209"/>
      <c r="BN10" s="214">
        <v>12757</v>
      </c>
      <c r="BO10" s="217"/>
      <c r="BP10" s="217"/>
      <c r="BQ10" s="217"/>
      <c r="BR10" s="217"/>
      <c r="BS10" s="217"/>
      <c r="BT10" s="217"/>
      <c r="BU10" s="220"/>
      <c r="BV10" s="214">
        <v>15082</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196</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186</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207</v>
      </c>
      <c r="M12" s="75"/>
      <c r="N12" s="75"/>
      <c r="O12" s="75"/>
      <c r="P12" s="75"/>
      <c r="Q12" s="87"/>
      <c r="R12" s="99">
        <v>368785</v>
      </c>
      <c r="S12" s="108"/>
      <c r="T12" s="108"/>
      <c r="U12" s="108"/>
      <c r="V12" s="120"/>
      <c r="W12" s="132" t="s">
        <v>8</v>
      </c>
      <c r="X12" s="139"/>
      <c r="Y12" s="139"/>
      <c r="Z12" s="139"/>
      <c r="AA12" s="139"/>
      <c r="AB12" s="144"/>
      <c r="AC12" s="148" t="s">
        <v>111</v>
      </c>
      <c r="AD12" s="155"/>
      <c r="AE12" s="155"/>
      <c r="AF12" s="155"/>
      <c r="AG12" s="158"/>
      <c r="AH12" s="148" t="s">
        <v>209</v>
      </c>
      <c r="AI12" s="155"/>
      <c r="AJ12" s="155"/>
      <c r="AK12" s="155"/>
      <c r="AL12" s="170"/>
      <c r="AM12" s="175" t="s">
        <v>210</v>
      </c>
      <c r="AN12" s="58"/>
      <c r="AO12" s="58"/>
      <c r="AP12" s="58"/>
      <c r="AQ12" s="58"/>
      <c r="AR12" s="58"/>
      <c r="AS12" s="58"/>
      <c r="AT12" s="63"/>
      <c r="AU12" s="182" t="s">
        <v>77</v>
      </c>
      <c r="AV12" s="139"/>
      <c r="AW12" s="139"/>
      <c r="AX12" s="139"/>
      <c r="AY12" s="190" t="s">
        <v>213</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364729</v>
      </c>
      <c r="S13" s="109"/>
      <c r="T13" s="109"/>
      <c r="U13" s="109"/>
      <c r="V13" s="121"/>
      <c r="W13" s="130" t="s">
        <v>217</v>
      </c>
      <c r="X13" s="56"/>
      <c r="Y13" s="56"/>
      <c r="Z13" s="56"/>
      <c r="AA13" s="56"/>
      <c r="AB13" s="25"/>
      <c r="AC13" s="72">
        <v>9927</v>
      </c>
      <c r="AD13" s="80"/>
      <c r="AE13" s="80"/>
      <c r="AF13" s="80"/>
      <c r="AG13" s="84"/>
      <c r="AH13" s="72">
        <v>11593</v>
      </c>
      <c r="AI13" s="80"/>
      <c r="AJ13" s="80"/>
      <c r="AK13" s="80"/>
      <c r="AL13" s="118"/>
      <c r="AM13" s="175" t="s">
        <v>219</v>
      </c>
      <c r="AN13" s="58"/>
      <c r="AO13" s="58"/>
      <c r="AP13" s="58"/>
      <c r="AQ13" s="58"/>
      <c r="AR13" s="58"/>
      <c r="AS13" s="58"/>
      <c r="AT13" s="63"/>
      <c r="AU13" s="182" t="s">
        <v>186</v>
      </c>
      <c r="AV13" s="139"/>
      <c r="AW13" s="139"/>
      <c r="AX13" s="139"/>
      <c r="AY13" s="190" t="s">
        <v>148</v>
      </c>
      <c r="AZ13" s="198"/>
      <c r="BA13" s="198"/>
      <c r="BB13" s="198"/>
      <c r="BC13" s="198"/>
      <c r="BD13" s="198"/>
      <c r="BE13" s="198"/>
      <c r="BF13" s="198"/>
      <c r="BG13" s="198"/>
      <c r="BH13" s="198"/>
      <c r="BI13" s="198"/>
      <c r="BJ13" s="198"/>
      <c r="BK13" s="198"/>
      <c r="BL13" s="198"/>
      <c r="BM13" s="209"/>
      <c r="BN13" s="214">
        <v>-224349</v>
      </c>
      <c r="BO13" s="217"/>
      <c r="BP13" s="217"/>
      <c r="BQ13" s="217"/>
      <c r="BR13" s="217"/>
      <c r="BS13" s="217"/>
      <c r="BT13" s="217"/>
      <c r="BU13" s="220"/>
      <c r="BV13" s="214">
        <v>-398653</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4.9000000000000004</v>
      </c>
      <c r="CU13" s="238"/>
      <c r="CV13" s="238"/>
      <c r="CW13" s="238"/>
      <c r="CX13" s="238"/>
      <c r="CY13" s="238"/>
      <c r="CZ13" s="238"/>
      <c r="DA13" s="246"/>
      <c r="DB13" s="230">
        <v>4.3</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371651</v>
      </c>
      <c r="S14" s="109"/>
      <c r="T14" s="109"/>
      <c r="U14" s="109"/>
      <c r="V14" s="121"/>
      <c r="W14" s="129"/>
      <c r="X14" s="57"/>
      <c r="Y14" s="57"/>
      <c r="Z14" s="57"/>
      <c r="AA14" s="57"/>
      <c r="AB14" s="24"/>
      <c r="AC14" s="149">
        <v>5.6</v>
      </c>
      <c r="AD14" s="156"/>
      <c r="AE14" s="156"/>
      <c r="AF14" s="156"/>
      <c r="AG14" s="159"/>
      <c r="AH14" s="149">
        <v>6.3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27.7</v>
      </c>
      <c r="CU14" s="242"/>
      <c r="CV14" s="242"/>
      <c r="CW14" s="242"/>
      <c r="CX14" s="242"/>
      <c r="CY14" s="242"/>
      <c r="CZ14" s="242"/>
      <c r="DA14" s="250"/>
      <c r="DB14" s="234">
        <v>33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367716</v>
      </c>
      <c r="S15" s="109"/>
      <c r="T15" s="109"/>
      <c r="U15" s="109"/>
      <c r="V15" s="121"/>
      <c r="W15" s="130" t="s">
        <v>6</v>
      </c>
      <c r="X15" s="56"/>
      <c r="Y15" s="56"/>
      <c r="Z15" s="56"/>
      <c r="AA15" s="56"/>
      <c r="AB15" s="25"/>
      <c r="AC15" s="72">
        <v>39383</v>
      </c>
      <c r="AD15" s="80"/>
      <c r="AE15" s="80"/>
      <c r="AF15" s="80"/>
      <c r="AG15" s="84"/>
      <c r="AH15" s="72">
        <v>41409</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52475452</v>
      </c>
      <c r="BO15" s="216"/>
      <c r="BP15" s="216"/>
      <c r="BQ15" s="216"/>
      <c r="BR15" s="216"/>
      <c r="BS15" s="216"/>
      <c r="BT15" s="216"/>
      <c r="BU15" s="219"/>
      <c r="BV15" s="213">
        <v>49899636</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228</v>
      </c>
      <c r="M16" s="78"/>
      <c r="N16" s="78"/>
      <c r="O16" s="78"/>
      <c r="P16" s="78"/>
      <c r="Q16" s="90"/>
      <c r="R16" s="101" t="s">
        <v>229</v>
      </c>
      <c r="S16" s="110"/>
      <c r="T16" s="110"/>
      <c r="U16" s="110"/>
      <c r="V16" s="122"/>
      <c r="W16" s="129"/>
      <c r="X16" s="57"/>
      <c r="Y16" s="57"/>
      <c r="Z16" s="57"/>
      <c r="AA16" s="57"/>
      <c r="AB16" s="24"/>
      <c r="AC16" s="149">
        <v>22.1</v>
      </c>
      <c r="AD16" s="156"/>
      <c r="AE16" s="156"/>
      <c r="AF16" s="156"/>
      <c r="AG16" s="159"/>
      <c r="AH16" s="149">
        <v>22.6</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72825780</v>
      </c>
      <c r="BO16" s="217"/>
      <c r="BP16" s="217"/>
      <c r="BQ16" s="217"/>
      <c r="BR16" s="217"/>
      <c r="BS16" s="217"/>
      <c r="BT16" s="217"/>
      <c r="BU16" s="220"/>
      <c r="BV16" s="214">
        <v>71049365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229</v>
      </c>
      <c r="S17" s="110"/>
      <c r="T17" s="110"/>
      <c r="U17" s="110"/>
      <c r="V17" s="122"/>
      <c r="W17" s="130" t="s">
        <v>97</v>
      </c>
      <c r="X17" s="56"/>
      <c r="Y17" s="56"/>
      <c r="Z17" s="56"/>
      <c r="AA17" s="56"/>
      <c r="AB17" s="25"/>
      <c r="AC17" s="72">
        <v>128507</v>
      </c>
      <c r="AD17" s="80"/>
      <c r="AE17" s="80"/>
      <c r="AF17" s="80"/>
      <c r="AG17" s="84"/>
      <c r="AH17" s="72">
        <v>130419</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66707522</v>
      </c>
      <c r="BO17" s="217"/>
      <c r="BP17" s="217"/>
      <c r="BQ17" s="217"/>
      <c r="BR17" s="217"/>
      <c r="BS17" s="217"/>
      <c r="BT17" s="217"/>
      <c r="BU17" s="220"/>
      <c r="BV17" s="214">
        <v>63305186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834.81</v>
      </c>
      <c r="M18" s="70"/>
      <c r="N18" s="70"/>
      <c r="O18" s="70"/>
      <c r="P18" s="70"/>
      <c r="Q18" s="70"/>
      <c r="R18" s="102"/>
      <c r="S18" s="102"/>
      <c r="T18" s="102"/>
      <c r="U18" s="102"/>
      <c r="V18" s="123"/>
      <c r="W18" s="131"/>
      <c r="X18" s="138"/>
      <c r="Y18" s="138"/>
      <c r="Z18" s="138"/>
      <c r="AA18" s="138"/>
      <c r="AB18" s="26"/>
      <c r="AC18" s="150">
        <v>72.3</v>
      </c>
      <c r="AD18" s="157"/>
      <c r="AE18" s="157"/>
      <c r="AF18" s="157"/>
      <c r="AG18" s="160"/>
      <c r="AH18" s="150">
        <v>71.099999999999994</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85024140</v>
      </c>
      <c r="BO18" s="217"/>
      <c r="BP18" s="217"/>
      <c r="BQ18" s="217"/>
      <c r="BR18" s="217"/>
      <c r="BS18" s="217"/>
      <c r="BT18" s="217"/>
      <c r="BU18" s="220"/>
      <c r="BV18" s="214">
        <v>84523224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72</v>
      </c>
      <c r="C19" s="31"/>
      <c r="D19" s="31"/>
      <c r="E19" s="49"/>
      <c r="F19" s="49"/>
      <c r="G19" s="49"/>
      <c r="H19" s="49"/>
      <c r="I19" s="49"/>
      <c r="J19" s="49"/>
      <c r="K19" s="49"/>
      <c r="L19" s="71">
        <v>447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234</v>
      </c>
      <c r="AZ19" s="198"/>
      <c r="BA19" s="198"/>
      <c r="BB19" s="198"/>
      <c r="BC19" s="198"/>
      <c r="BD19" s="198"/>
      <c r="BE19" s="198"/>
      <c r="BF19" s="198"/>
      <c r="BG19" s="198"/>
      <c r="BH19" s="198"/>
      <c r="BI19" s="198"/>
      <c r="BJ19" s="198"/>
      <c r="BK19" s="198"/>
      <c r="BL19" s="198"/>
      <c r="BM19" s="209"/>
      <c r="BN19" s="214">
        <v>108478101</v>
      </c>
      <c r="BO19" s="217"/>
      <c r="BP19" s="217"/>
      <c r="BQ19" s="217"/>
      <c r="BR19" s="217"/>
      <c r="BS19" s="217"/>
      <c r="BT19" s="217"/>
      <c r="BU19" s="220"/>
      <c r="BV19" s="214">
        <v>108810191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156975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8</v>
      </c>
      <c r="F22" s="56"/>
      <c r="G22" s="56"/>
      <c r="H22" s="56"/>
      <c r="I22" s="56"/>
      <c r="J22" s="56"/>
      <c r="K22" s="25"/>
      <c r="L22" s="50" t="s">
        <v>242</v>
      </c>
      <c r="M22" s="56"/>
      <c r="N22" s="56"/>
      <c r="O22" s="56"/>
      <c r="P22" s="25"/>
      <c r="Q22" s="92" t="s">
        <v>244</v>
      </c>
      <c r="R22" s="104"/>
      <c r="S22" s="104"/>
      <c r="T22" s="104"/>
      <c r="U22" s="104"/>
      <c r="V22" s="125"/>
      <c r="W22" s="133" t="s">
        <v>245</v>
      </c>
      <c r="X22" s="33"/>
      <c r="Y22" s="41"/>
      <c r="Z22" s="50" t="s">
        <v>8</v>
      </c>
      <c r="AA22" s="56"/>
      <c r="AB22" s="56"/>
      <c r="AC22" s="56"/>
      <c r="AD22" s="56"/>
      <c r="AE22" s="56"/>
      <c r="AF22" s="56"/>
      <c r="AG22" s="25"/>
      <c r="AH22" s="163" t="s">
        <v>184</v>
      </c>
      <c r="AI22" s="56"/>
      <c r="AJ22" s="56"/>
      <c r="AK22" s="56"/>
      <c r="AL22" s="25"/>
      <c r="AM22" s="163" t="s">
        <v>246</v>
      </c>
      <c r="AN22" s="178"/>
      <c r="AO22" s="178"/>
      <c r="AP22" s="178"/>
      <c r="AQ22" s="178"/>
      <c r="AR22" s="180"/>
      <c r="AS22" s="92" t="s">
        <v>244</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140687170</v>
      </c>
      <c r="BO22" s="216"/>
      <c r="BP22" s="216"/>
      <c r="BQ22" s="216"/>
      <c r="BR22" s="216"/>
      <c r="BS22" s="216"/>
      <c r="BT22" s="216"/>
      <c r="BU22" s="219"/>
      <c r="BV22" s="213">
        <v>150561530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89356607</v>
      </c>
      <c r="BO23" s="217"/>
      <c r="BP23" s="217"/>
      <c r="BQ23" s="217"/>
      <c r="BR23" s="217"/>
      <c r="BS23" s="217"/>
      <c r="BT23" s="217"/>
      <c r="BU23" s="220"/>
      <c r="BV23" s="214">
        <v>92412441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10970</v>
      </c>
      <c r="R24" s="80"/>
      <c r="S24" s="80"/>
      <c r="T24" s="80"/>
      <c r="U24" s="80"/>
      <c r="V24" s="84"/>
      <c r="W24" s="134"/>
      <c r="X24" s="34"/>
      <c r="Y24" s="42"/>
      <c r="Z24" s="52" t="s">
        <v>253</v>
      </c>
      <c r="AA24" s="58"/>
      <c r="AB24" s="58"/>
      <c r="AC24" s="58"/>
      <c r="AD24" s="58"/>
      <c r="AE24" s="58"/>
      <c r="AF24" s="58"/>
      <c r="AG24" s="63"/>
      <c r="AH24" s="72">
        <v>2491</v>
      </c>
      <c r="AI24" s="80"/>
      <c r="AJ24" s="80"/>
      <c r="AK24" s="80"/>
      <c r="AL24" s="84"/>
      <c r="AM24" s="72">
        <v>8177953</v>
      </c>
      <c r="AN24" s="80"/>
      <c r="AO24" s="80"/>
      <c r="AP24" s="80"/>
      <c r="AQ24" s="80"/>
      <c r="AR24" s="84"/>
      <c r="AS24" s="72">
        <v>3283</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70052010</v>
      </c>
      <c r="BO24" s="217"/>
      <c r="BP24" s="217"/>
      <c r="BQ24" s="217"/>
      <c r="BR24" s="217"/>
      <c r="BS24" s="217"/>
      <c r="BT24" s="217"/>
      <c r="BU24" s="220"/>
      <c r="BV24" s="214">
        <v>77344973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2</v>
      </c>
      <c r="M25" s="80"/>
      <c r="N25" s="80"/>
      <c r="O25" s="80"/>
      <c r="P25" s="84"/>
      <c r="Q25" s="72">
        <v>8990</v>
      </c>
      <c r="R25" s="80"/>
      <c r="S25" s="80"/>
      <c r="T25" s="80"/>
      <c r="U25" s="80"/>
      <c r="V25" s="84"/>
      <c r="W25" s="134"/>
      <c r="X25" s="34"/>
      <c r="Y25" s="42"/>
      <c r="Z25" s="52" t="s">
        <v>258</v>
      </c>
      <c r="AA25" s="58"/>
      <c r="AB25" s="58"/>
      <c r="AC25" s="58"/>
      <c r="AD25" s="58"/>
      <c r="AE25" s="58"/>
      <c r="AF25" s="58"/>
      <c r="AG25" s="63"/>
      <c r="AH25" s="72">
        <v>478</v>
      </c>
      <c r="AI25" s="80"/>
      <c r="AJ25" s="80"/>
      <c r="AK25" s="80"/>
      <c r="AL25" s="84"/>
      <c r="AM25" s="72">
        <v>1528166</v>
      </c>
      <c r="AN25" s="80"/>
      <c r="AO25" s="80"/>
      <c r="AP25" s="80"/>
      <c r="AQ25" s="80"/>
      <c r="AR25" s="84"/>
      <c r="AS25" s="72">
        <v>3197</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22267525</v>
      </c>
      <c r="BO25" s="216"/>
      <c r="BP25" s="216"/>
      <c r="BQ25" s="216"/>
      <c r="BR25" s="216"/>
      <c r="BS25" s="216"/>
      <c r="BT25" s="216"/>
      <c r="BU25" s="219"/>
      <c r="BV25" s="213">
        <v>9131575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7360</v>
      </c>
      <c r="R26" s="80"/>
      <c r="S26" s="80"/>
      <c r="T26" s="80"/>
      <c r="U26" s="80"/>
      <c r="V26" s="84"/>
      <c r="W26" s="134"/>
      <c r="X26" s="34"/>
      <c r="Y26" s="42"/>
      <c r="Z26" s="52" t="s">
        <v>260</v>
      </c>
      <c r="AA26" s="143"/>
      <c r="AB26" s="143"/>
      <c r="AC26" s="143"/>
      <c r="AD26" s="143"/>
      <c r="AE26" s="143"/>
      <c r="AF26" s="143"/>
      <c r="AG26" s="161"/>
      <c r="AH26" s="72">
        <v>108</v>
      </c>
      <c r="AI26" s="80"/>
      <c r="AJ26" s="80"/>
      <c r="AK26" s="80"/>
      <c r="AL26" s="84"/>
      <c r="AM26" s="72">
        <v>376272</v>
      </c>
      <c r="AN26" s="80"/>
      <c r="AO26" s="80"/>
      <c r="AP26" s="80"/>
      <c r="AQ26" s="80"/>
      <c r="AR26" s="84"/>
      <c r="AS26" s="72">
        <v>3484</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7320</v>
      </c>
      <c r="R27" s="80"/>
      <c r="S27" s="80"/>
      <c r="T27" s="80"/>
      <c r="U27" s="80"/>
      <c r="V27" s="84"/>
      <c r="W27" s="134"/>
      <c r="X27" s="34"/>
      <c r="Y27" s="42"/>
      <c r="Z27" s="52" t="s">
        <v>264</v>
      </c>
      <c r="AA27" s="58"/>
      <c r="AB27" s="58"/>
      <c r="AC27" s="58"/>
      <c r="AD27" s="58"/>
      <c r="AE27" s="58"/>
      <c r="AF27" s="58"/>
      <c r="AG27" s="63"/>
      <c r="AH27" s="72">
        <v>41</v>
      </c>
      <c r="AI27" s="80"/>
      <c r="AJ27" s="80"/>
      <c r="AK27" s="80"/>
      <c r="AL27" s="84"/>
      <c r="AM27" s="72">
        <v>159531</v>
      </c>
      <c r="AN27" s="80"/>
      <c r="AO27" s="80"/>
      <c r="AP27" s="80"/>
      <c r="AQ27" s="80"/>
      <c r="AR27" s="84"/>
      <c r="AS27" s="72">
        <v>3891</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v>1190708</v>
      </c>
      <c r="BO27" s="218"/>
      <c r="BP27" s="218"/>
      <c r="BQ27" s="218"/>
      <c r="BR27" s="218"/>
      <c r="BS27" s="218"/>
      <c r="BT27" s="218"/>
      <c r="BU27" s="221"/>
      <c r="BV27" s="215">
        <v>1189226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6540</v>
      </c>
      <c r="R28" s="80"/>
      <c r="S28" s="80"/>
      <c r="T28" s="80"/>
      <c r="U28" s="80"/>
      <c r="V28" s="84"/>
      <c r="W28" s="134"/>
      <c r="X28" s="34"/>
      <c r="Y28" s="42"/>
      <c r="Z28" s="52" t="s">
        <v>39</v>
      </c>
      <c r="AA28" s="58"/>
      <c r="AB28" s="58"/>
      <c r="AC28" s="58"/>
      <c r="AD28" s="58"/>
      <c r="AE28" s="58"/>
      <c r="AF28" s="58"/>
      <c r="AG28" s="63"/>
      <c r="AH28" s="72">
        <v>7</v>
      </c>
      <c r="AI28" s="80"/>
      <c r="AJ28" s="80"/>
      <c r="AK28" s="80"/>
      <c r="AL28" s="84"/>
      <c r="AM28" s="72">
        <v>19439</v>
      </c>
      <c r="AN28" s="80"/>
      <c r="AO28" s="80"/>
      <c r="AP28" s="80"/>
      <c r="AQ28" s="80"/>
      <c r="AR28" s="84"/>
      <c r="AS28" s="72">
        <v>2777</v>
      </c>
      <c r="AT28" s="80"/>
      <c r="AU28" s="80"/>
      <c r="AV28" s="80"/>
      <c r="AW28" s="80"/>
      <c r="AX28" s="118"/>
      <c r="AY28" s="194" t="s">
        <v>270</v>
      </c>
      <c r="AZ28" s="201"/>
      <c r="BA28" s="201"/>
      <c r="BB28" s="204"/>
      <c r="BC28" s="189" t="s">
        <v>102</v>
      </c>
      <c r="BD28" s="197"/>
      <c r="BE28" s="197"/>
      <c r="BF28" s="197"/>
      <c r="BG28" s="197"/>
      <c r="BH28" s="197"/>
      <c r="BI28" s="197"/>
      <c r="BJ28" s="197"/>
      <c r="BK28" s="197"/>
      <c r="BL28" s="197"/>
      <c r="BM28" s="208"/>
      <c r="BN28" s="213">
        <v>17800385</v>
      </c>
      <c r="BO28" s="216"/>
      <c r="BP28" s="216"/>
      <c r="BQ28" s="216"/>
      <c r="BR28" s="216"/>
      <c r="BS28" s="216"/>
      <c r="BT28" s="216"/>
      <c r="BU28" s="219"/>
      <c r="BV28" s="213">
        <v>15772142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37</v>
      </c>
      <c r="M29" s="80"/>
      <c r="N29" s="80"/>
      <c r="O29" s="80"/>
      <c r="P29" s="84"/>
      <c r="Q29" s="72">
        <v>6060</v>
      </c>
      <c r="R29" s="80"/>
      <c r="S29" s="80"/>
      <c r="T29" s="80"/>
      <c r="U29" s="80"/>
      <c r="V29" s="84"/>
      <c r="W29" s="135"/>
      <c r="X29" s="140"/>
      <c r="Y29" s="142"/>
      <c r="Z29" s="52" t="s">
        <v>275</v>
      </c>
      <c r="AA29" s="58"/>
      <c r="AB29" s="58"/>
      <c r="AC29" s="58"/>
      <c r="AD29" s="58"/>
      <c r="AE29" s="58"/>
      <c r="AF29" s="58"/>
      <c r="AG29" s="63"/>
      <c r="AH29" s="72">
        <v>2539</v>
      </c>
      <c r="AI29" s="80"/>
      <c r="AJ29" s="80"/>
      <c r="AK29" s="80"/>
      <c r="AL29" s="84"/>
      <c r="AM29" s="72">
        <v>8356923</v>
      </c>
      <c r="AN29" s="80"/>
      <c r="AO29" s="80"/>
      <c r="AP29" s="80"/>
      <c r="AQ29" s="80"/>
      <c r="AR29" s="84"/>
      <c r="AS29" s="72">
        <v>3291</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7509470</v>
      </c>
      <c r="BO29" s="217"/>
      <c r="BP29" s="217"/>
      <c r="BQ29" s="217"/>
      <c r="BR29" s="217"/>
      <c r="BS29" s="217"/>
      <c r="BT29" s="217"/>
      <c r="BU29" s="220"/>
      <c r="BV29" s="214">
        <v>7503026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100.2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76</v>
      </c>
      <c r="BD30" s="199"/>
      <c r="BE30" s="199"/>
      <c r="BF30" s="199"/>
      <c r="BG30" s="199"/>
      <c r="BH30" s="199"/>
      <c r="BI30" s="199"/>
      <c r="BJ30" s="199"/>
      <c r="BK30" s="199"/>
      <c r="BL30" s="199"/>
      <c r="BM30" s="210"/>
      <c r="BN30" s="215">
        <v>15101643</v>
      </c>
      <c r="BO30" s="218"/>
      <c r="BP30" s="218"/>
      <c r="BQ30" s="218"/>
      <c r="BR30" s="218"/>
      <c r="BS30" s="218"/>
      <c r="BT30" s="218"/>
      <c r="BU30" s="221"/>
      <c r="BV30" s="215">
        <v>15046489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284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120</v>
      </c>
      <c r="D33" s="37"/>
      <c r="E33" s="54" t="s">
        <v>285</v>
      </c>
      <c r="F33" s="54"/>
      <c r="G33" s="54"/>
      <c r="H33" s="54"/>
      <c r="I33" s="54"/>
      <c r="J33" s="54"/>
      <c r="K33" s="54"/>
      <c r="L33" s="54"/>
      <c r="M33" s="54"/>
      <c r="N33" s="54"/>
      <c r="O33" s="54"/>
      <c r="P33" s="54"/>
      <c r="Q33" s="54"/>
      <c r="R33" s="54"/>
      <c r="S33" s="54"/>
      <c r="T33" s="54"/>
      <c r="U33" s="37" t="s">
        <v>120</v>
      </c>
      <c r="V33" s="37"/>
      <c r="W33" s="54" t="s">
        <v>285</v>
      </c>
      <c r="X33" s="54"/>
      <c r="Y33" s="54"/>
      <c r="Z33" s="54"/>
      <c r="AA33" s="54"/>
      <c r="AB33" s="54"/>
      <c r="AC33" s="54"/>
      <c r="AD33" s="54"/>
      <c r="AE33" s="54"/>
      <c r="AF33" s="54"/>
      <c r="AG33" s="54"/>
      <c r="AH33" s="54"/>
      <c r="AI33" s="54"/>
      <c r="AJ33" s="54"/>
      <c r="AK33" s="54"/>
      <c r="AL33" s="54"/>
      <c r="AM33" s="37" t="s">
        <v>120</v>
      </c>
      <c r="AN33" s="37"/>
      <c r="AO33" s="54" t="s">
        <v>285</v>
      </c>
      <c r="AP33" s="54"/>
      <c r="AQ33" s="54"/>
      <c r="AR33" s="54"/>
      <c r="AS33" s="54"/>
      <c r="AT33" s="54"/>
      <c r="AU33" s="54"/>
      <c r="AV33" s="54"/>
      <c r="AW33" s="54"/>
      <c r="AX33" s="54"/>
      <c r="AY33" s="54"/>
      <c r="AZ33" s="54"/>
      <c r="BA33" s="54"/>
      <c r="BB33" s="54"/>
      <c r="BC33" s="54"/>
      <c r="BD33" s="37"/>
      <c r="BE33" s="54" t="s">
        <v>287</v>
      </c>
      <c r="BF33" s="54"/>
      <c r="BG33" s="54" t="s">
        <v>169</v>
      </c>
      <c r="BH33" s="54"/>
      <c r="BI33" s="54"/>
      <c r="BJ33" s="54"/>
      <c r="BK33" s="54"/>
      <c r="BL33" s="54"/>
      <c r="BM33" s="54"/>
      <c r="BN33" s="54"/>
      <c r="BO33" s="54"/>
      <c r="BP33" s="54"/>
      <c r="BQ33" s="54"/>
      <c r="BR33" s="54"/>
      <c r="BS33" s="54"/>
      <c r="BT33" s="54"/>
      <c r="BU33" s="54"/>
      <c r="BV33" s="37"/>
      <c r="BW33" s="37" t="s">
        <v>287</v>
      </c>
      <c r="BX33" s="37"/>
      <c r="BY33" s="54" t="s">
        <v>109</v>
      </c>
      <c r="BZ33" s="54"/>
      <c r="CA33" s="54"/>
      <c r="CB33" s="54"/>
      <c r="CC33" s="54"/>
      <c r="CD33" s="54"/>
      <c r="CE33" s="54"/>
      <c r="CF33" s="54"/>
      <c r="CG33" s="54"/>
      <c r="CH33" s="54"/>
      <c r="CI33" s="54"/>
      <c r="CJ33" s="54"/>
      <c r="CK33" s="54"/>
      <c r="CL33" s="54"/>
      <c r="CM33" s="54"/>
      <c r="CN33" s="54"/>
      <c r="CO33" s="37" t="s">
        <v>120</v>
      </c>
      <c r="CP33" s="37"/>
      <c r="CQ33" s="54" t="s">
        <v>288</v>
      </c>
      <c r="CR33" s="54"/>
      <c r="CS33" s="54"/>
      <c r="CT33" s="54"/>
      <c r="CU33" s="54"/>
      <c r="CV33" s="54"/>
      <c r="CW33" s="54"/>
      <c r="CX33" s="54"/>
      <c r="CY33" s="54"/>
      <c r="CZ33" s="54"/>
      <c r="DA33" s="54"/>
      <c r="DB33" s="54"/>
      <c r="DC33" s="54"/>
      <c r="DD33" s="54"/>
      <c r="DE33" s="54"/>
      <c r="DF33" s="54"/>
      <c r="DG33" s="253" t="s">
        <v>86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f>IF(BG34="","",MAX(C34:D43,U34:V43,AM34:AN43)+1)</f>
        <v>13</v>
      </c>
      <c r="BF34" s="38"/>
      <c r="BG34" s="55" t="str">
        <f>IF('各会計、関係団体の財政状況及び健全化判断比率'!B36="","",'各会計、関係団体の財政状況及び健全化判断比率'!B36)</f>
        <v>鬼無里大岡観光施設事業特別会計</v>
      </c>
      <c r="BH34" s="55"/>
      <c r="BI34" s="55"/>
      <c r="BJ34" s="55"/>
      <c r="BK34" s="55"/>
      <c r="BL34" s="55"/>
      <c r="BM34" s="55"/>
      <c r="BN34" s="55"/>
      <c r="BO34" s="55"/>
      <c r="BP34" s="55"/>
      <c r="BQ34" s="55"/>
      <c r="BR34" s="55"/>
      <c r="BS34" s="55"/>
      <c r="BT34" s="55"/>
      <c r="BU34" s="55"/>
      <c r="BV34" s="2"/>
      <c r="BW34" s="38">
        <f>IF(BY34="","",MAX(C34:D43,U34:V43,AM34:AN43,BE34:BF43)+1)</f>
        <v>14</v>
      </c>
      <c r="BX34" s="38"/>
      <c r="BY34" s="55" t="str">
        <f>IF('各会計、関係団体の財政状況及び健全化判断比率'!B68="","",'各会計、関係団体の財政状況及び健全化判断比率'!B68)</f>
        <v>長野広域連合</v>
      </c>
      <c r="BZ34" s="55"/>
      <c r="CA34" s="55"/>
      <c r="CB34" s="55"/>
      <c r="CC34" s="55"/>
      <c r="CD34" s="55"/>
      <c r="CE34" s="55"/>
      <c r="CF34" s="55"/>
      <c r="CG34" s="55"/>
      <c r="CH34" s="55"/>
      <c r="CI34" s="55"/>
      <c r="CJ34" s="55"/>
      <c r="CK34" s="55"/>
      <c r="CL34" s="55"/>
      <c r="CM34" s="55"/>
      <c r="CN34" s="2"/>
      <c r="CO34" s="38">
        <f>IF(CQ34="","",MAX(C34:D43,U34:V43,AM34:AN43,BE34:BF43,BW34:BX43)+1)</f>
        <v>24</v>
      </c>
      <c r="CP34" s="38"/>
      <c r="CQ34" s="55" t="str">
        <f>IF('各会計、関係団体の財政状況及び健全化判断比率'!BS7="","",'各会計、関係団体の財政状況及び健全化判断比率'!BS7)</f>
        <v>長野市土地開発公社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〇</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母子父子寡婦福祉資金貸付事業特別会計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10</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15</v>
      </c>
      <c r="BX35" s="38"/>
      <c r="BY35" s="55" t="str">
        <f>IF('各会計、関係団体の財政状況及び健全化判断比率'!B69="","",'各会計、関係団体の財政状況及び健全化判断比率'!B69)</f>
        <v>　（一般会計）</v>
      </c>
      <c r="BZ35" s="55"/>
      <c r="CA35" s="55"/>
      <c r="CB35" s="55"/>
      <c r="CC35" s="55"/>
      <c r="CD35" s="55"/>
      <c r="CE35" s="55"/>
      <c r="CF35" s="55"/>
      <c r="CG35" s="55"/>
      <c r="CH35" s="55"/>
      <c r="CI35" s="55"/>
      <c r="CJ35" s="55"/>
      <c r="CK35" s="55"/>
      <c r="CL35" s="55"/>
      <c r="CM35" s="55"/>
      <c r="CN35" s="2"/>
      <c r="CO35" s="38">
        <f t="shared" ref="CO35:CO43" si="5">IF(CQ35="","",CO34+1)</f>
        <v>25</v>
      </c>
      <c r="CP35" s="38"/>
      <c r="CQ35" s="55" t="str">
        <f>IF('各会計、関係団体の財政状況及び健全化判断比率'!BS8="","",'各会計、関係団体の財政状況及び健全化判断比率'!BS8)</f>
        <v>長野市農業公社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授産施設特別会計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11</v>
      </c>
      <c r="AN36" s="38"/>
      <c r="AO36" s="55" t="str">
        <f>IF('各会計、関係団体の財政状況及び健全化判断比率'!B34="","",'各会計、関係団体の財政状況及び健全化判断比率'!B34)</f>
        <v>戸隠観光施設事業会計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16</v>
      </c>
      <c r="BX36" s="38"/>
      <c r="BY36" s="55" t="str">
        <f>IF('各会計、関係団体の財政状況及び健全化判断比率'!B70="","",'各会計、関係団体の財政状況及び健全化判断比率'!B70)</f>
        <v>　（老人福祉施設等運営事業特別会計）</v>
      </c>
      <c r="BZ36" s="55"/>
      <c r="CA36" s="55"/>
      <c r="CB36" s="55"/>
      <c r="CC36" s="55"/>
      <c r="CD36" s="55"/>
      <c r="CE36" s="55"/>
      <c r="CF36" s="55"/>
      <c r="CG36" s="55"/>
      <c r="CH36" s="55"/>
      <c r="CI36" s="55"/>
      <c r="CJ36" s="55"/>
      <c r="CK36" s="55"/>
      <c r="CL36" s="55"/>
      <c r="CM36" s="55"/>
      <c r="CN36" s="2"/>
      <c r="CO36" s="38">
        <f t="shared" si="5"/>
        <v>26</v>
      </c>
      <c r="CP36" s="38"/>
      <c r="CQ36" s="55" t="str">
        <f>IF('各会計、関係団体の財政状況及び健全化判断比率'!BS9="","",'各会計、関係団体の財政状況及び健全化判断比率'!BS9)</f>
        <v>長野市開発公社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病院事業債管理特別会計</v>
      </c>
      <c r="F37" s="55"/>
      <c r="G37" s="55"/>
      <c r="H37" s="55"/>
      <c r="I37" s="55"/>
      <c r="J37" s="55"/>
      <c r="K37" s="55"/>
      <c r="L37" s="55"/>
      <c r="M37" s="55"/>
      <c r="N37" s="55"/>
      <c r="O37" s="55"/>
      <c r="P37" s="55"/>
      <c r="Q37" s="55"/>
      <c r="R37" s="55"/>
      <c r="S37" s="55"/>
      <c r="T37" s="2"/>
      <c r="U37" s="38">
        <f t="shared" si="1"/>
        <v>8</v>
      </c>
      <c r="V37" s="38"/>
      <c r="W37" s="55" t="str">
        <f>IF('各会計、関係団体の財政状況及び健全化判断比率'!B31="","",'各会計、関係団体の財政状況及び健全化判断比率'!B31)</f>
        <v>駐車場事業特別会計</v>
      </c>
      <c r="X37" s="55"/>
      <c r="Y37" s="55"/>
      <c r="Z37" s="55"/>
      <c r="AA37" s="55"/>
      <c r="AB37" s="55"/>
      <c r="AC37" s="55"/>
      <c r="AD37" s="55"/>
      <c r="AE37" s="55"/>
      <c r="AF37" s="55"/>
      <c r="AG37" s="55"/>
      <c r="AH37" s="55"/>
      <c r="AI37" s="55"/>
      <c r="AJ37" s="55"/>
      <c r="AK37" s="55"/>
      <c r="AL37" s="2"/>
      <c r="AM37" s="38">
        <f t="shared" si="2"/>
        <v>12</v>
      </c>
      <c r="AN37" s="38"/>
      <c r="AO37" s="55" t="str">
        <f>IF('各会計、関係団体の財政状況及び健全化判断比率'!B35="","",'各会計、関係団体の財政状況及び健全化判断比率'!B35)</f>
        <v>産業団地事業会計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17</v>
      </c>
      <c r="BX37" s="38"/>
      <c r="BY37" s="55" t="str">
        <f>IF('各会計、関係団体の財政状況及び健全化判断比率'!B71="","",'各会計、関係団体の財政状況及び健全化判断比率'!B71)</f>
        <v>　（長野地域ふるさと事業特別会計）</v>
      </c>
      <c r="BZ37" s="55"/>
      <c r="CA37" s="55"/>
      <c r="CB37" s="55"/>
      <c r="CC37" s="55"/>
      <c r="CD37" s="55"/>
      <c r="CE37" s="55"/>
      <c r="CF37" s="55"/>
      <c r="CG37" s="55"/>
      <c r="CH37" s="55"/>
      <c r="CI37" s="55"/>
      <c r="CJ37" s="55"/>
      <c r="CK37" s="55"/>
      <c r="CL37" s="55"/>
      <c r="CM37" s="55"/>
      <c r="CN37" s="2"/>
      <c r="CO37" s="38">
        <f t="shared" si="5"/>
        <v>27</v>
      </c>
      <c r="CP37" s="38"/>
      <c r="CQ37" s="55" t="str">
        <f>IF('各会計、関係団体の財政状況及び健全化判断比率'!BS10="","",'各会計、関係団体の財政状況及び健全化判断比率'!BS10)</f>
        <v>ながの観光コンベンションビューロー</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18</v>
      </c>
      <c r="BX38" s="38"/>
      <c r="BY38" s="55" t="str">
        <f>IF('各会計、関係団体の財政状況及び健全化判断比率'!B72="","",'各会計、関係団体の財政状況及び健全化判断比率'!B72)</f>
        <v>　（ごみ処理施設事業特別会計）</v>
      </c>
      <c r="BZ38" s="55"/>
      <c r="CA38" s="55"/>
      <c r="CB38" s="55"/>
      <c r="CC38" s="55"/>
      <c r="CD38" s="55"/>
      <c r="CE38" s="55"/>
      <c r="CF38" s="55"/>
      <c r="CG38" s="55"/>
      <c r="CH38" s="55"/>
      <c r="CI38" s="55"/>
      <c r="CJ38" s="55"/>
      <c r="CK38" s="55"/>
      <c r="CL38" s="55"/>
      <c r="CM38" s="55"/>
      <c r="CN38" s="2"/>
      <c r="CO38" s="38">
        <f t="shared" si="5"/>
        <v>28</v>
      </c>
      <c r="CP38" s="38"/>
      <c r="CQ38" s="55" t="str">
        <f>IF('各会計、関係団体の財政状況及び健全化判断比率'!BS11="","",'各会計、関係団体の財政状況及び健全化判断比率'!BS11)</f>
        <v>エムウェーブ</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19</v>
      </c>
      <c r="BX39" s="38"/>
      <c r="BY39" s="55" t="str">
        <f>IF('各会計、関係団体の財政状況及び健全化判断比率'!B73="","",'各会計、関係団体の財政状況及び健全化判断比率'!B73)</f>
        <v>須高行政事務組合</v>
      </c>
      <c r="BZ39" s="55"/>
      <c r="CA39" s="55"/>
      <c r="CB39" s="55"/>
      <c r="CC39" s="55"/>
      <c r="CD39" s="55"/>
      <c r="CE39" s="55"/>
      <c r="CF39" s="55"/>
      <c r="CG39" s="55"/>
      <c r="CH39" s="55"/>
      <c r="CI39" s="55"/>
      <c r="CJ39" s="55"/>
      <c r="CK39" s="55"/>
      <c r="CL39" s="55"/>
      <c r="CM39" s="55"/>
      <c r="CN39" s="2"/>
      <c r="CO39" s="38">
        <f t="shared" si="5"/>
        <v>29</v>
      </c>
      <c r="CP39" s="38"/>
      <c r="CQ39" s="55" t="str">
        <f>IF('各会計、関係団体の財政状況及び健全化判断比率'!BS12="","",'各会計、関係団体の財政状況及び健全化判断比率'!BS12)</f>
        <v>長野市勤労者共済会</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20</v>
      </c>
      <c r="BX40" s="38"/>
      <c r="BY40" s="55" t="str">
        <f>IF('各会計、関係団体の財政状況及び健全化判断比率'!B74="","",'各会計、関係団体の財政状況及び健全化判断比率'!B74)</f>
        <v>千曲衛生施設組合</v>
      </c>
      <c r="BZ40" s="55"/>
      <c r="CA40" s="55"/>
      <c r="CB40" s="55"/>
      <c r="CC40" s="55"/>
      <c r="CD40" s="55"/>
      <c r="CE40" s="55"/>
      <c r="CF40" s="55"/>
      <c r="CG40" s="55"/>
      <c r="CH40" s="55"/>
      <c r="CI40" s="55"/>
      <c r="CJ40" s="55"/>
      <c r="CK40" s="55"/>
      <c r="CL40" s="55"/>
      <c r="CM40" s="55"/>
      <c r="CN40" s="2"/>
      <c r="CO40" s="38">
        <f t="shared" si="5"/>
        <v>30</v>
      </c>
      <c r="CP40" s="38"/>
      <c r="CQ40" s="55" t="str">
        <f>IF('各会計、関係団体の財政状況及び健全化判断比率'!BS13="","",'各会計、関係団体の財政状況及び健全化判断比率'!BS13)</f>
        <v>長野市スポーツ協会</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21</v>
      </c>
      <c r="BX41" s="38"/>
      <c r="BY41" s="55" t="str">
        <f>IF('各会計、関係団体の財政状況及び健全化判断比率'!B75="","",'各会計、関係団体の財政状況及び健全化判断比率'!B75)</f>
        <v>長野県後期高齢者医療広域連合</v>
      </c>
      <c r="BZ41" s="55"/>
      <c r="CA41" s="55"/>
      <c r="CB41" s="55"/>
      <c r="CC41" s="55"/>
      <c r="CD41" s="55"/>
      <c r="CE41" s="55"/>
      <c r="CF41" s="55"/>
      <c r="CG41" s="55"/>
      <c r="CH41" s="55"/>
      <c r="CI41" s="55"/>
      <c r="CJ41" s="55"/>
      <c r="CK41" s="55"/>
      <c r="CL41" s="55"/>
      <c r="CM41" s="55"/>
      <c r="CN41" s="2"/>
      <c r="CO41" s="38">
        <f t="shared" si="5"/>
        <v>31</v>
      </c>
      <c r="CP41" s="38"/>
      <c r="CQ41" s="55" t="str">
        <f>IF('各会計、関係団体の財政状況及び健全化判断比率'!BS14="","",'各会計、関係団体の財政状況及び健全化判断比率'!BS14)</f>
        <v>長野市文化芸術振興財団</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22</v>
      </c>
      <c r="BX42" s="38"/>
      <c r="BY42" s="55" t="str">
        <f>IF('各会計、関係団体の財政状況及び健全化判断比率'!B76="","",'各会計、関係団体の財政状況及び健全化判断比率'!B76)</f>
        <v>　（一般会計）</v>
      </c>
      <c r="BZ42" s="55"/>
      <c r="CA42" s="55"/>
      <c r="CB42" s="55"/>
      <c r="CC42" s="55"/>
      <c r="CD42" s="55"/>
      <c r="CE42" s="55"/>
      <c r="CF42" s="55"/>
      <c r="CG42" s="55"/>
      <c r="CH42" s="55"/>
      <c r="CI42" s="55"/>
      <c r="CJ42" s="55"/>
      <c r="CK42" s="55"/>
      <c r="CL42" s="55"/>
      <c r="CM42" s="55"/>
      <c r="CN42" s="2"/>
      <c r="CO42" s="38">
        <f t="shared" si="5"/>
        <v>32</v>
      </c>
      <c r="CP42" s="38"/>
      <c r="CQ42" s="55" t="str">
        <f>IF('各会計、関係団体の財政状況及び健全化判断比率'!BS15="","",'各会計、関係団体の財政状況及び健全化判断比率'!BS15)</f>
        <v>ながの緑育協会</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23</v>
      </c>
      <c r="BX43" s="38"/>
      <c r="BY43" s="55" t="str">
        <f>IF('各会計、関係団体の財政状況及び健全化判断比率'!B77="","",'各会計、関係団体の財政状況及び健全化判断比率'!B77)</f>
        <v>　（後期高齢者医療等別会計）</v>
      </c>
      <c r="BZ43" s="55"/>
      <c r="CA43" s="55"/>
      <c r="CB43" s="55"/>
      <c r="CC43" s="55"/>
      <c r="CD43" s="55"/>
      <c r="CE43" s="55"/>
      <c r="CF43" s="55"/>
      <c r="CG43" s="55"/>
      <c r="CH43" s="55"/>
      <c r="CI43" s="55"/>
      <c r="CJ43" s="55"/>
      <c r="CK43" s="55"/>
      <c r="CL43" s="55"/>
      <c r="CM43" s="55"/>
      <c r="CN43" s="2"/>
      <c r="CO43" s="38">
        <f t="shared" si="5"/>
        <v>33</v>
      </c>
      <c r="CP43" s="38"/>
      <c r="CQ43" s="55" t="str">
        <f>IF('各会計、関係団体の財政状況及び健全化判断比率'!BS16="","",'各会計、関係団体の財政状況及び健全化判断比率'!BS16)</f>
        <v>地方独立行政法人長野市民病院</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290</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d932xC/xtRjZaeRlYNrqBaxoevYgk45j12IwH7OBYlj/yk++dtqSOifRhRNBXX+amIOzXotvZnxQRK7h5oEnQg==" saltValue="tzyXGmE+OHatzmczfz3+Z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306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314</v>
      </c>
      <c r="S4" s="139"/>
      <c r="T4" s="139"/>
      <c r="U4" s="139"/>
      <c r="V4" s="139"/>
      <c r="W4" s="139"/>
      <c r="X4" s="139"/>
      <c r="Y4" s="144"/>
      <c r="Z4" s="182" t="s">
        <v>317</v>
      </c>
      <c r="AA4" s="139"/>
      <c r="AB4" s="139"/>
      <c r="AC4" s="144"/>
      <c r="AD4" s="182" t="s">
        <v>256</v>
      </c>
      <c r="AE4" s="139"/>
      <c r="AF4" s="139"/>
      <c r="AG4" s="139"/>
      <c r="AH4" s="139"/>
      <c r="AI4" s="139"/>
      <c r="AJ4" s="139"/>
      <c r="AK4" s="144"/>
      <c r="AL4" s="182" t="s">
        <v>317</v>
      </c>
      <c r="AM4" s="139"/>
      <c r="AN4" s="139"/>
      <c r="AO4" s="144"/>
      <c r="AP4" s="298" t="s">
        <v>320</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317</v>
      </c>
      <c r="BP4" s="298"/>
      <c r="BQ4" s="298"/>
      <c r="BR4" s="298"/>
      <c r="BS4" s="298" t="s">
        <v>321</v>
      </c>
      <c r="BT4" s="298"/>
      <c r="BU4" s="298"/>
      <c r="BV4" s="298"/>
      <c r="BW4" s="298"/>
      <c r="BX4" s="298"/>
      <c r="BY4" s="298"/>
      <c r="BZ4" s="298"/>
      <c r="CA4" s="298"/>
      <c r="CB4" s="298"/>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316</v>
      </c>
      <c r="C5" s="265"/>
      <c r="D5" s="265"/>
      <c r="E5" s="265"/>
      <c r="F5" s="265"/>
      <c r="G5" s="265"/>
      <c r="H5" s="265"/>
      <c r="I5" s="265"/>
      <c r="J5" s="265"/>
      <c r="K5" s="265"/>
      <c r="L5" s="265"/>
      <c r="M5" s="265"/>
      <c r="N5" s="265"/>
      <c r="O5" s="265"/>
      <c r="P5" s="265"/>
      <c r="Q5" s="268"/>
      <c r="R5" s="273">
        <v>59736362</v>
      </c>
      <c r="S5" s="276"/>
      <c r="T5" s="276"/>
      <c r="U5" s="276"/>
      <c r="V5" s="276"/>
      <c r="W5" s="276"/>
      <c r="X5" s="276"/>
      <c r="Y5" s="278"/>
      <c r="Z5" s="281">
        <v>35</v>
      </c>
      <c r="AA5" s="281"/>
      <c r="AB5" s="281"/>
      <c r="AC5" s="281"/>
      <c r="AD5" s="286">
        <v>55897050</v>
      </c>
      <c r="AE5" s="286"/>
      <c r="AF5" s="286"/>
      <c r="AG5" s="286"/>
      <c r="AH5" s="286"/>
      <c r="AI5" s="286"/>
      <c r="AJ5" s="286"/>
      <c r="AK5" s="286"/>
      <c r="AL5" s="291">
        <v>61.9</v>
      </c>
      <c r="AM5" s="293"/>
      <c r="AN5" s="293"/>
      <c r="AO5" s="295"/>
      <c r="AP5" s="260" t="s">
        <v>323</v>
      </c>
      <c r="AQ5" s="265"/>
      <c r="AR5" s="265"/>
      <c r="AS5" s="265"/>
      <c r="AT5" s="265"/>
      <c r="AU5" s="265"/>
      <c r="AV5" s="265"/>
      <c r="AW5" s="265"/>
      <c r="AX5" s="265"/>
      <c r="AY5" s="265"/>
      <c r="AZ5" s="265"/>
      <c r="BA5" s="265"/>
      <c r="BB5" s="265"/>
      <c r="BC5" s="265"/>
      <c r="BD5" s="265"/>
      <c r="BE5" s="265"/>
      <c r="BF5" s="268"/>
      <c r="BG5" s="274">
        <v>53656360</v>
      </c>
      <c r="BH5" s="217"/>
      <c r="BI5" s="217"/>
      <c r="BJ5" s="217"/>
      <c r="BK5" s="217"/>
      <c r="BL5" s="217"/>
      <c r="BM5" s="217"/>
      <c r="BN5" s="279"/>
      <c r="BO5" s="282">
        <v>89.8</v>
      </c>
      <c r="BP5" s="282"/>
      <c r="BQ5" s="282"/>
      <c r="BR5" s="282"/>
      <c r="BS5" s="287">
        <v>1357571</v>
      </c>
      <c r="BT5" s="287"/>
      <c r="BU5" s="287"/>
      <c r="BV5" s="287"/>
      <c r="BW5" s="287"/>
      <c r="BX5" s="287"/>
      <c r="BY5" s="287"/>
      <c r="BZ5" s="287"/>
      <c r="CA5" s="287"/>
      <c r="CB5" s="325"/>
      <c r="CD5" s="182" t="s">
        <v>320</v>
      </c>
      <c r="CE5" s="139"/>
      <c r="CF5" s="139"/>
      <c r="CG5" s="139"/>
      <c r="CH5" s="139"/>
      <c r="CI5" s="139"/>
      <c r="CJ5" s="139"/>
      <c r="CK5" s="139"/>
      <c r="CL5" s="139"/>
      <c r="CM5" s="139"/>
      <c r="CN5" s="139"/>
      <c r="CO5" s="139"/>
      <c r="CP5" s="139"/>
      <c r="CQ5" s="144"/>
      <c r="CR5" s="182" t="s">
        <v>326</v>
      </c>
      <c r="CS5" s="139"/>
      <c r="CT5" s="139"/>
      <c r="CU5" s="139"/>
      <c r="CV5" s="139"/>
      <c r="CW5" s="139"/>
      <c r="CX5" s="139"/>
      <c r="CY5" s="144"/>
      <c r="CZ5" s="182" t="s">
        <v>317</v>
      </c>
      <c r="DA5" s="139"/>
      <c r="DB5" s="139"/>
      <c r="DC5" s="144"/>
      <c r="DD5" s="182" t="s">
        <v>327</v>
      </c>
      <c r="DE5" s="139"/>
      <c r="DF5" s="139"/>
      <c r="DG5" s="139"/>
      <c r="DH5" s="139"/>
      <c r="DI5" s="139"/>
      <c r="DJ5" s="139"/>
      <c r="DK5" s="139"/>
      <c r="DL5" s="139"/>
      <c r="DM5" s="139"/>
      <c r="DN5" s="139"/>
      <c r="DO5" s="139"/>
      <c r="DP5" s="144"/>
      <c r="DQ5" s="182" t="s">
        <v>329</v>
      </c>
      <c r="DR5" s="139"/>
      <c r="DS5" s="139"/>
      <c r="DT5" s="139"/>
      <c r="DU5" s="139"/>
      <c r="DV5" s="139"/>
      <c r="DW5" s="139"/>
      <c r="DX5" s="139"/>
      <c r="DY5" s="139"/>
      <c r="DZ5" s="139"/>
      <c r="EA5" s="139"/>
      <c r="EB5" s="139"/>
      <c r="EC5" s="144"/>
    </row>
    <row r="6" spans="2:143" ht="11.25" customHeight="1">
      <c r="B6" s="261" t="s">
        <v>330</v>
      </c>
      <c r="C6" s="1"/>
      <c r="D6" s="1"/>
      <c r="E6" s="1"/>
      <c r="F6" s="1"/>
      <c r="G6" s="1"/>
      <c r="H6" s="1"/>
      <c r="I6" s="1"/>
      <c r="J6" s="1"/>
      <c r="K6" s="1"/>
      <c r="L6" s="1"/>
      <c r="M6" s="1"/>
      <c r="N6" s="1"/>
      <c r="O6" s="1"/>
      <c r="P6" s="1"/>
      <c r="Q6" s="269"/>
      <c r="R6" s="274">
        <v>1414905</v>
      </c>
      <c r="S6" s="217"/>
      <c r="T6" s="217"/>
      <c r="U6" s="217"/>
      <c r="V6" s="217"/>
      <c r="W6" s="217"/>
      <c r="X6" s="217"/>
      <c r="Y6" s="279"/>
      <c r="Z6" s="282">
        <v>0.8</v>
      </c>
      <c r="AA6" s="282"/>
      <c r="AB6" s="282"/>
      <c r="AC6" s="282"/>
      <c r="AD6" s="287">
        <v>1414905</v>
      </c>
      <c r="AE6" s="287"/>
      <c r="AF6" s="287"/>
      <c r="AG6" s="287"/>
      <c r="AH6" s="287"/>
      <c r="AI6" s="287"/>
      <c r="AJ6" s="287"/>
      <c r="AK6" s="287"/>
      <c r="AL6" s="283">
        <v>1.6</v>
      </c>
      <c r="AM6" s="238"/>
      <c r="AN6" s="238"/>
      <c r="AO6" s="296"/>
      <c r="AP6" s="261" t="s">
        <v>106</v>
      </c>
      <c r="AQ6" s="1"/>
      <c r="AR6" s="1"/>
      <c r="AS6" s="1"/>
      <c r="AT6" s="1"/>
      <c r="AU6" s="1"/>
      <c r="AV6" s="1"/>
      <c r="AW6" s="1"/>
      <c r="AX6" s="1"/>
      <c r="AY6" s="1"/>
      <c r="AZ6" s="1"/>
      <c r="BA6" s="1"/>
      <c r="BB6" s="1"/>
      <c r="BC6" s="1"/>
      <c r="BD6" s="1"/>
      <c r="BE6" s="1"/>
      <c r="BF6" s="269"/>
      <c r="BG6" s="274">
        <v>53656360</v>
      </c>
      <c r="BH6" s="217"/>
      <c r="BI6" s="217"/>
      <c r="BJ6" s="217"/>
      <c r="BK6" s="217"/>
      <c r="BL6" s="217"/>
      <c r="BM6" s="217"/>
      <c r="BN6" s="279"/>
      <c r="BO6" s="282">
        <v>89.8</v>
      </c>
      <c r="BP6" s="282"/>
      <c r="BQ6" s="282"/>
      <c r="BR6" s="282"/>
      <c r="BS6" s="287">
        <v>1357571</v>
      </c>
      <c r="BT6" s="287"/>
      <c r="BU6" s="287"/>
      <c r="BV6" s="287"/>
      <c r="BW6" s="287"/>
      <c r="BX6" s="287"/>
      <c r="BY6" s="287"/>
      <c r="BZ6" s="287"/>
      <c r="CA6" s="287"/>
      <c r="CB6" s="325"/>
      <c r="CD6" s="260" t="s">
        <v>331</v>
      </c>
      <c r="CE6" s="265"/>
      <c r="CF6" s="265"/>
      <c r="CG6" s="265"/>
      <c r="CH6" s="265"/>
      <c r="CI6" s="265"/>
      <c r="CJ6" s="265"/>
      <c r="CK6" s="265"/>
      <c r="CL6" s="265"/>
      <c r="CM6" s="265"/>
      <c r="CN6" s="265"/>
      <c r="CO6" s="265"/>
      <c r="CP6" s="265"/>
      <c r="CQ6" s="268"/>
      <c r="CR6" s="274">
        <v>697115</v>
      </c>
      <c r="CS6" s="217"/>
      <c r="CT6" s="217"/>
      <c r="CU6" s="217"/>
      <c r="CV6" s="217"/>
      <c r="CW6" s="217"/>
      <c r="CX6" s="217"/>
      <c r="CY6" s="279"/>
      <c r="CZ6" s="291">
        <v>0.4</v>
      </c>
      <c r="DA6" s="293"/>
      <c r="DB6" s="293"/>
      <c r="DC6" s="337"/>
      <c r="DD6" s="288" t="s">
        <v>204</v>
      </c>
      <c r="DE6" s="217"/>
      <c r="DF6" s="217"/>
      <c r="DG6" s="217"/>
      <c r="DH6" s="217"/>
      <c r="DI6" s="217"/>
      <c r="DJ6" s="217"/>
      <c r="DK6" s="217"/>
      <c r="DL6" s="217"/>
      <c r="DM6" s="217"/>
      <c r="DN6" s="217"/>
      <c r="DO6" s="217"/>
      <c r="DP6" s="279"/>
      <c r="DQ6" s="288">
        <v>697115</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20981</v>
      </c>
      <c r="S7" s="217"/>
      <c r="T7" s="217"/>
      <c r="U7" s="217"/>
      <c r="V7" s="217"/>
      <c r="W7" s="217"/>
      <c r="X7" s="217"/>
      <c r="Y7" s="279"/>
      <c r="Z7" s="282">
        <v>0</v>
      </c>
      <c r="AA7" s="282"/>
      <c r="AB7" s="282"/>
      <c r="AC7" s="282"/>
      <c r="AD7" s="287">
        <v>20981</v>
      </c>
      <c r="AE7" s="287"/>
      <c r="AF7" s="287"/>
      <c r="AG7" s="287"/>
      <c r="AH7" s="287"/>
      <c r="AI7" s="287"/>
      <c r="AJ7" s="287"/>
      <c r="AK7" s="287"/>
      <c r="AL7" s="283">
        <v>0</v>
      </c>
      <c r="AM7" s="238"/>
      <c r="AN7" s="238"/>
      <c r="AO7" s="296"/>
      <c r="AP7" s="261" t="s">
        <v>332</v>
      </c>
      <c r="AQ7" s="1"/>
      <c r="AR7" s="1"/>
      <c r="AS7" s="1"/>
      <c r="AT7" s="1"/>
      <c r="AU7" s="1"/>
      <c r="AV7" s="1"/>
      <c r="AW7" s="1"/>
      <c r="AX7" s="1"/>
      <c r="AY7" s="1"/>
      <c r="AZ7" s="1"/>
      <c r="BA7" s="1"/>
      <c r="BB7" s="1"/>
      <c r="BC7" s="1"/>
      <c r="BD7" s="1"/>
      <c r="BE7" s="1"/>
      <c r="BF7" s="269"/>
      <c r="BG7" s="274">
        <v>27052472</v>
      </c>
      <c r="BH7" s="217"/>
      <c r="BI7" s="217"/>
      <c r="BJ7" s="217"/>
      <c r="BK7" s="217"/>
      <c r="BL7" s="217"/>
      <c r="BM7" s="217"/>
      <c r="BN7" s="279"/>
      <c r="BO7" s="282">
        <v>45.3</v>
      </c>
      <c r="BP7" s="282"/>
      <c r="BQ7" s="282"/>
      <c r="BR7" s="282"/>
      <c r="BS7" s="287">
        <v>1357571</v>
      </c>
      <c r="BT7" s="287"/>
      <c r="BU7" s="287"/>
      <c r="BV7" s="287"/>
      <c r="BW7" s="287"/>
      <c r="BX7" s="287"/>
      <c r="BY7" s="287"/>
      <c r="BZ7" s="287"/>
      <c r="CA7" s="287"/>
      <c r="CB7" s="325"/>
      <c r="CD7" s="261" t="s">
        <v>334</v>
      </c>
      <c r="CE7" s="1"/>
      <c r="CF7" s="1"/>
      <c r="CG7" s="1"/>
      <c r="CH7" s="1"/>
      <c r="CI7" s="1"/>
      <c r="CJ7" s="1"/>
      <c r="CK7" s="1"/>
      <c r="CL7" s="1"/>
      <c r="CM7" s="1"/>
      <c r="CN7" s="1"/>
      <c r="CO7" s="1"/>
      <c r="CP7" s="1"/>
      <c r="CQ7" s="269"/>
      <c r="CR7" s="274">
        <v>15170902</v>
      </c>
      <c r="CS7" s="217"/>
      <c r="CT7" s="217"/>
      <c r="CU7" s="217"/>
      <c r="CV7" s="217"/>
      <c r="CW7" s="217"/>
      <c r="CX7" s="217"/>
      <c r="CY7" s="279"/>
      <c r="CZ7" s="282">
        <v>9.1999999999999993</v>
      </c>
      <c r="DA7" s="282"/>
      <c r="DB7" s="282"/>
      <c r="DC7" s="282"/>
      <c r="DD7" s="288">
        <v>636947</v>
      </c>
      <c r="DE7" s="217"/>
      <c r="DF7" s="217"/>
      <c r="DG7" s="217"/>
      <c r="DH7" s="217"/>
      <c r="DI7" s="217"/>
      <c r="DJ7" s="217"/>
      <c r="DK7" s="217"/>
      <c r="DL7" s="217"/>
      <c r="DM7" s="217"/>
      <c r="DN7" s="217"/>
      <c r="DO7" s="217"/>
      <c r="DP7" s="279"/>
      <c r="DQ7" s="288">
        <v>12415441</v>
      </c>
      <c r="DR7" s="217"/>
      <c r="DS7" s="217"/>
      <c r="DT7" s="217"/>
      <c r="DU7" s="217"/>
      <c r="DV7" s="217"/>
      <c r="DW7" s="217"/>
      <c r="DX7" s="217"/>
      <c r="DY7" s="217"/>
      <c r="DZ7" s="217"/>
      <c r="EA7" s="217"/>
      <c r="EB7" s="217"/>
      <c r="EC7" s="326"/>
    </row>
    <row r="8" spans="2:143" ht="11.25" customHeight="1">
      <c r="B8" s="261" t="s">
        <v>335</v>
      </c>
      <c r="C8" s="1"/>
      <c r="D8" s="1"/>
      <c r="E8" s="1"/>
      <c r="F8" s="1"/>
      <c r="G8" s="1"/>
      <c r="H8" s="1"/>
      <c r="I8" s="1"/>
      <c r="J8" s="1"/>
      <c r="K8" s="1"/>
      <c r="L8" s="1"/>
      <c r="M8" s="1"/>
      <c r="N8" s="1"/>
      <c r="O8" s="1"/>
      <c r="P8" s="1"/>
      <c r="Q8" s="269"/>
      <c r="R8" s="274">
        <v>253638</v>
      </c>
      <c r="S8" s="217"/>
      <c r="T8" s="217"/>
      <c r="U8" s="217"/>
      <c r="V8" s="217"/>
      <c r="W8" s="217"/>
      <c r="X8" s="217"/>
      <c r="Y8" s="279"/>
      <c r="Z8" s="282">
        <v>0.1</v>
      </c>
      <c r="AA8" s="282"/>
      <c r="AB8" s="282"/>
      <c r="AC8" s="282"/>
      <c r="AD8" s="287">
        <v>253638</v>
      </c>
      <c r="AE8" s="287"/>
      <c r="AF8" s="287"/>
      <c r="AG8" s="287"/>
      <c r="AH8" s="287"/>
      <c r="AI8" s="287"/>
      <c r="AJ8" s="287"/>
      <c r="AK8" s="287"/>
      <c r="AL8" s="283">
        <v>0.3</v>
      </c>
      <c r="AM8" s="238"/>
      <c r="AN8" s="238"/>
      <c r="AO8" s="296"/>
      <c r="AP8" s="261" t="s">
        <v>126</v>
      </c>
      <c r="AQ8" s="1"/>
      <c r="AR8" s="1"/>
      <c r="AS8" s="1"/>
      <c r="AT8" s="1"/>
      <c r="AU8" s="1"/>
      <c r="AV8" s="1"/>
      <c r="AW8" s="1"/>
      <c r="AX8" s="1"/>
      <c r="AY8" s="1"/>
      <c r="AZ8" s="1"/>
      <c r="BA8" s="1"/>
      <c r="BB8" s="1"/>
      <c r="BC8" s="1"/>
      <c r="BD8" s="1"/>
      <c r="BE8" s="1"/>
      <c r="BF8" s="269"/>
      <c r="BG8" s="274">
        <v>671028</v>
      </c>
      <c r="BH8" s="217"/>
      <c r="BI8" s="217"/>
      <c r="BJ8" s="217"/>
      <c r="BK8" s="217"/>
      <c r="BL8" s="217"/>
      <c r="BM8" s="217"/>
      <c r="BN8" s="279"/>
      <c r="BO8" s="282">
        <v>1.1000000000000001</v>
      </c>
      <c r="BP8" s="282"/>
      <c r="BQ8" s="282"/>
      <c r="BR8" s="282"/>
      <c r="BS8" s="287" t="s">
        <v>204</v>
      </c>
      <c r="BT8" s="287"/>
      <c r="BU8" s="287"/>
      <c r="BV8" s="287"/>
      <c r="BW8" s="287"/>
      <c r="BX8" s="287"/>
      <c r="BY8" s="287"/>
      <c r="BZ8" s="287"/>
      <c r="CA8" s="287"/>
      <c r="CB8" s="325"/>
      <c r="CD8" s="261" t="s">
        <v>338</v>
      </c>
      <c r="CE8" s="1"/>
      <c r="CF8" s="1"/>
      <c r="CG8" s="1"/>
      <c r="CH8" s="1"/>
      <c r="CI8" s="1"/>
      <c r="CJ8" s="1"/>
      <c r="CK8" s="1"/>
      <c r="CL8" s="1"/>
      <c r="CM8" s="1"/>
      <c r="CN8" s="1"/>
      <c r="CO8" s="1"/>
      <c r="CP8" s="1"/>
      <c r="CQ8" s="269"/>
      <c r="CR8" s="274">
        <v>59113334</v>
      </c>
      <c r="CS8" s="217"/>
      <c r="CT8" s="217"/>
      <c r="CU8" s="217"/>
      <c r="CV8" s="217"/>
      <c r="CW8" s="217"/>
      <c r="CX8" s="217"/>
      <c r="CY8" s="279"/>
      <c r="CZ8" s="282">
        <v>35.799999999999997</v>
      </c>
      <c r="DA8" s="282"/>
      <c r="DB8" s="282"/>
      <c r="DC8" s="282"/>
      <c r="DD8" s="288">
        <v>759920</v>
      </c>
      <c r="DE8" s="217"/>
      <c r="DF8" s="217"/>
      <c r="DG8" s="217"/>
      <c r="DH8" s="217"/>
      <c r="DI8" s="217"/>
      <c r="DJ8" s="217"/>
      <c r="DK8" s="217"/>
      <c r="DL8" s="217"/>
      <c r="DM8" s="217"/>
      <c r="DN8" s="217"/>
      <c r="DO8" s="217"/>
      <c r="DP8" s="279"/>
      <c r="DQ8" s="288">
        <v>27979541</v>
      </c>
      <c r="DR8" s="217"/>
      <c r="DS8" s="217"/>
      <c r="DT8" s="217"/>
      <c r="DU8" s="217"/>
      <c r="DV8" s="217"/>
      <c r="DW8" s="217"/>
      <c r="DX8" s="217"/>
      <c r="DY8" s="217"/>
      <c r="DZ8" s="217"/>
      <c r="EA8" s="217"/>
      <c r="EB8" s="217"/>
      <c r="EC8" s="326"/>
    </row>
    <row r="9" spans="2:143" ht="11.25" customHeight="1">
      <c r="B9" s="261" t="s">
        <v>337</v>
      </c>
      <c r="C9" s="1"/>
      <c r="D9" s="1"/>
      <c r="E9" s="1"/>
      <c r="F9" s="1"/>
      <c r="G9" s="1"/>
      <c r="H9" s="1"/>
      <c r="I9" s="1"/>
      <c r="J9" s="1"/>
      <c r="K9" s="1"/>
      <c r="L9" s="1"/>
      <c r="M9" s="1"/>
      <c r="N9" s="1"/>
      <c r="O9" s="1"/>
      <c r="P9" s="1"/>
      <c r="Q9" s="269"/>
      <c r="R9" s="274">
        <v>183370</v>
      </c>
      <c r="S9" s="217"/>
      <c r="T9" s="217"/>
      <c r="U9" s="217"/>
      <c r="V9" s="217"/>
      <c r="W9" s="217"/>
      <c r="X9" s="217"/>
      <c r="Y9" s="279"/>
      <c r="Z9" s="282">
        <v>0.1</v>
      </c>
      <c r="AA9" s="282"/>
      <c r="AB9" s="282"/>
      <c r="AC9" s="282"/>
      <c r="AD9" s="287">
        <v>183370</v>
      </c>
      <c r="AE9" s="287"/>
      <c r="AF9" s="287"/>
      <c r="AG9" s="287"/>
      <c r="AH9" s="287"/>
      <c r="AI9" s="287"/>
      <c r="AJ9" s="287"/>
      <c r="AK9" s="287"/>
      <c r="AL9" s="283">
        <v>0.2</v>
      </c>
      <c r="AM9" s="238"/>
      <c r="AN9" s="238"/>
      <c r="AO9" s="296"/>
      <c r="AP9" s="261" t="s">
        <v>339</v>
      </c>
      <c r="AQ9" s="1"/>
      <c r="AR9" s="1"/>
      <c r="AS9" s="1"/>
      <c r="AT9" s="1"/>
      <c r="AU9" s="1"/>
      <c r="AV9" s="1"/>
      <c r="AW9" s="1"/>
      <c r="AX9" s="1"/>
      <c r="AY9" s="1"/>
      <c r="AZ9" s="1"/>
      <c r="BA9" s="1"/>
      <c r="BB9" s="1"/>
      <c r="BC9" s="1"/>
      <c r="BD9" s="1"/>
      <c r="BE9" s="1"/>
      <c r="BF9" s="269"/>
      <c r="BG9" s="274">
        <v>20661648</v>
      </c>
      <c r="BH9" s="217"/>
      <c r="BI9" s="217"/>
      <c r="BJ9" s="217"/>
      <c r="BK9" s="217"/>
      <c r="BL9" s="217"/>
      <c r="BM9" s="217"/>
      <c r="BN9" s="279"/>
      <c r="BO9" s="282">
        <v>34.6</v>
      </c>
      <c r="BP9" s="282"/>
      <c r="BQ9" s="282"/>
      <c r="BR9" s="282"/>
      <c r="BS9" s="287" t="s">
        <v>204</v>
      </c>
      <c r="BT9" s="287"/>
      <c r="BU9" s="287"/>
      <c r="BV9" s="287"/>
      <c r="BW9" s="287"/>
      <c r="BX9" s="287"/>
      <c r="BY9" s="287"/>
      <c r="BZ9" s="287"/>
      <c r="CA9" s="287"/>
      <c r="CB9" s="325"/>
      <c r="CD9" s="261" t="s">
        <v>342</v>
      </c>
      <c r="CE9" s="1"/>
      <c r="CF9" s="1"/>
      <c r="CG9" s="1"/>
      <c r="CH9" s="1"/>
      <c r="CI9" s="1"/>
      <c r="CJ9" s="1"/>
      <c r="CK9" s="1"/>
      <c r="CL9" s="1"/>
      <c r="CM9" s="1"/>
      <c r="CN9" s="1"/>
      <c r="CO9" s="1"/>
      <c r="CP9" s="1"/>
      <c r="CQ9" s="269"/>
      <c r="CR9" s="274">
        <v>13627980</v>
      </c>
      <c r="CS9" s="217"/>
      <c r="CT9" s="217"/>
      <c r="CU9" s="217"/>
      <c r="CV9" s="217"/>
      <c r="CW9" s="217"/>
      <c r="CX9" s="217"/>
      <c r="CY9" s="279"/>
      <c r="CZ9" s="282">
        <v>8.3000000000000007</v>
      </c>
      <c r="DA9" s="282"/>
      <c r="DB9" s="282"/>
      <c r="DC9" s="282"/>
      <c r="DD9" s="288">
        <v>271180</v>
      </c>
      <c r="DE9" s="217"/>
      <c r="DF9" s="217"/>
      <c r="DG9" s="217"/>
      <c r="DH9" s="217"/>
      <c r="DI9" s="217"/>
      <c r="DJ9" s="217"/>
      <c r="DK9" s="217"/>
      <c r="DL9" s="217"/>
      <c r="DM9" s="217"/>
      <c r="DN9" s="217"/>
      <c r="DO9" s="217"/>
      <c r="DP9" s="279"/>
      <c r="DQ9" s="288">
        <v>8673173</v>
      </c>
      <c r="DR9" s="217"/>
      <c r="DS9" s="217"/>
      <c r="DT9" s="217"/>
      <c r="DU9" s="217"/>
      <c r="DV9" s="217"/>
      <c r="DW9" s="217"/>
      <c r="DX9" s="217"/>
      <c r="DY9" s="217"/>
      <c r="DZ9" s="217"/>
      <c r="EA9" s="217"/>
      <c r="EB9" s="217"/>
      <c r="EC9" s="326"/>
    </row>
    <row r="10" spans="2:143" ht="11.25" customHeight="1">
      <c r="B10" s="261" t="s">
        <v>134</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193</v>
      </c>
      <c r="AQ10" s="1"/>
      <c r="AR10" s="1"/>
      <c r="AS10" s="1"/>
      <c r="AT10" s="1"/>
      <c r="AU10" s="1"/>
      <c r="AV10" s="1"/>
      <c r="AW10" s="1"/>
      <c r="AX10" s="1"/>
      <c r="AY10" s="1"/>
      <c r="AZ10" s="1"/>
      <c r="BA10" s="1"/>
      <c r="BB10" s="1"/>
      <c r="BC10" s="1"/>
      <c r="BD10" s="1"/>
      <c r="BE10" s="1"/>
      <c r="BF10" s="269"/>
      <c r="BG10" s="274">
        <v>1565567</v>
      </c>
      <c r="BH10" s="217"/>
      <c r="BI10" s="217"/>
      <c r="BJ10" s="217"/>
      <c r="BK10" s="217"/>
      <c r="BL10" s="217"/>
      <c r="BM10" s="217"/>
      <c r="BN10" s="279"/>
      <c r="BO10" s="282">
        <v>2.6</v>
      </c>
      <c r="BP10" s="282"/>
      <c r="BQ10" s="282"/>
      <c r="BR10" s="282"/>
      <c r="BS10" s="287">
        <v>258992</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239000</v>
      </c>
      <c r="CS10" s="217"/>
      <c r="CT10" s="217"/>
      <c r="CU10" s="217"/>
      <c r="CV10" s="217"/>
      <c r="CW10" s="217"/>
      <c r="CX10" s="217"/>
      <c r="CY10" s="279"/>
      <c r="CZ10" s="282">
        <v>0.1</v>
      </c>
      <c r="DA10" s="282"/>
      <c r="DB10" s="282"/>
      <c r="DC10" s="282"/>
      <c r="DD10" s="288">
        <v>58807</v>
      </c>
      <c r="DE10" s="217"/>
      <c r="DF10" s="217"/>
      <c r="DG10" s="217"/>
      <c r="DH10" s="217"/>
      <c r="DI10" s="217"/>
      <c r="DJ10" s="217"/>
      <c r="DK10" s="217"/>
      <c r="DL10" s="217"/>
      <c r="DM10" s="217"/>
      <c r="DN10" s="217"/>
      <c r="DO10" s="217"/>
      <c r="DP10" s="279"/>
      <c r="DQ10" s="288">
        <v>172409</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10038221</v>
      </c>
      <c r="S11" s="217"/>
      <c r="T11" s="217"/>
      <c r="U11" s="217"/>
      <c r="V11" s="217"/>
      <c r="W11" s="217"/>
      <c r="X11" s="217"/>
      <c r="Y11" s="279"/>
      <c r="Z11" s="283">
        <v>5.9</v>
      </c>
      <c r="AA11" s="238"/>
      <c r="AB11" s="238"/>
      <c r="AC11" s="285"/>
      <c r="AD11" s="288">
        <v>10038221</v>
      </c>
      <c r="AE11" s="217"/>
      <c r="AF11" s="217"/>
      <c r="AG11" s="217"/>
      <c r="AH11" s="217"/>
      <c r="AI11" s="217"/>
      <c r="AJ11" s="217"/>
      <c r="AK11" s="279"/>
      <c r="AL11" s="283">
        <v>11.1</v>
      </c>
      <c r="AM11" s="238"/>
      <c r="AN11" s="238"/>
      <c r="AO11" s="296"/>
      <c r="AP11" s="261" t="s">
        <v>344</v>
      </c>
      <c r="AQ11" s="1"/>
      <c r="AR11" s="1"/>
      <c r="AS11" s="1"/>
      <c r="AT11" s="1"/>
      <c r="AU11" s="1"/>
      <c r="AV11" s="1"/>
      <c r="AW11" s="1"/>
      <c r="AX11" s="1"/>
      <c r="AY11" s="1"/>
      <c r="AZ11" s="1"/>
      <c r="BA11" s="1"/>
      <c r="BB11" s="1"/>
      <c r="BC11" s="1"/>
      <c r="BD11" s="1"/>
      <c r="BE11" s="1"/>
      <c r="BF11" s="269"/>
      <c r="BG11" s="274">
        <v>4154229</v>
      </c>
      <c r="BH11" s="217"/>
      <c r="BI11" s="217"/>
      <c r="BJ11" s="217"/>
      <c r="BK11" s="217"/>
      <c r="BL11" s="217"/>
      <c r="BM11" s="217"/>
      <c r="BN11" s="279"/>
      <c r="BO11" s="282">
        <v>7</v>
      </c>
      <c r="BP11" s="282"/>
      <c r="BQ11" s="282"/>
      <c r="BR11" s="282"/>
      <c r="BS11" s="287">
        <v>1098579</v>
      </c>
      <c r="BT11" s="287"/>
      <c r="BU11" s="287"/>
      <c r="BV11" s="287"/>
      <c r="BW11" s="287"/>
      <c r="BX11" s="287"/>
      <c r="BY11" s="287"/>
      <c r="BZ11" s="287"/>
      <c r="CA11" s="287"/>
      <c r="CB11" s="325"/>
      <c r="CD11" s="261" t="s">
        <v>347</v>
      </c>
      <c r="CE11" s="1"/>
      <c r="CF11" s="1"/>
      <c r="CG11" s="1"/>
      <c r="CH11" s="1"/>
      <c r="CI11" s="1"/>
      <c r="CJ11" s="1"/>
      <c r="CK11" s="1"/>
      <c r="CL11" s="1"/>
      <c r="CM11" s="1"/>
      <c r="CN11" s="1"/>
      <c r="CO11" s="1"/>
      <c r="CP11" s="1"/>
      <c r="CQ11" s="269"/>
      <c r="CR11" s="274">
        <v>2222722</v>
      </c>
      <c r="CS11" s="217"/>
      <c r="CT11" s="217"/>
      <c r="CU11" s="217"/>
      <c r="CV11" s="217"/>
      <c r="CW11" s="217"/>
      <c r="CX11" s="217"/>
      <c r="CY11" s="279"/>
      <c r="CZ11" s="282">
        <v>1.3</v>
      </c>
      <c r="DA11" s="282"/>
      <c r="DB11" s="282"/>
      <c r="DC11" s="282"/>
      <c r="DD11" s="288">
        <v>877587</v>
      </c>
      <c r="DE11" s="217"/>
      <c r="DF11" s="217"/>
      <c r="DG11" s="217"/>
      <c r="DH11" s="217"/>
      <c r="DI11" s="217"/>
      <c r="DJ11" s="217"/>
      <c r="DK11" s="217"/>
      <c r="DL11" s="217"/>
      <c r="DM11" s="217"/>
      <c r="DN11" s="217"/>
      <c r="DO11" s="217"/>
      <c r="DP11" s="279"/>
      <c r="DQ11" s="288">
        <v>1579085</v>
      </c>
      <c r="DR11" s="217"/>
      <c r="DS11" s="217"/>
      <c r="DT11" s="217"/>
      <c r="DU11" s="217"/>
      <c r="DV11" s="217"/>
      <c r="DW11" s="217"/>
      <c r="DX11" s="217"/>
      <c r="DY11" s="217"/>
      <c r="DZ11" s="217"/>
      <c r="EA11" s="217"/>
      <c r="EB11" s="217"/>
      <c r="EC11" s="326"/>
    </row>
    <row r="12" spans="2:143" ht="11.25" customHeight="1">
      <c r="B12" s="261" t="s">
        <v>151</v>
      </c>
      <c r="C12" s="1"/>
      <c r="D12" s="1"/>
      <c r="E12" s="1"/>
      <c r="F12" s="1"/>
      <c r="G12" s="1"/>
      <c r="H12" s="1"/>
      <c r="I12" s="1"/>
      <c r="J12" s="1"/>
      <c r="K12" s="1"/>
      <c r="L12" s="1"/>
      <c r="M12" s="1"/>
      <c r="N12" s="1"/>
      <c r="O12" s="1"/>
      <c r="P12" s="1"/>
      <c r="Q12" s="269"/>
      <c r="R12" s="274">
        <v>51216</v>
      </c>
      <c r="S12" s="217"/>
      <c r="T12" s="217"/>
      <c r="U12" s="217"/>
      <c r="V12" s="217"/>
      <c r="W12" s="217"/>
      <c r="X12" s="217"/>
      <c r="Y12" s="279"/>
      <c r="Z12" s="282">
        <v>0</v>
      </c>
      <c r="AA12" s="282"/>
      <c r="AB12" s="282"/>
      <c r="AC12" s="282"/>
      <c r="AD12" s="287">
        <v>51216</v>
      </c>
      <c r="AE12" s="287"/>
      <c r="AF12" s="287"/>
      <c r="AG12" s="287"/>
      <c r="AH12" s="287"/>
      <c r="AI12" s="287"/>
      <c r="AJ12" s="287"/>
      <c r="AK12" s="287"/>
      <c r="AL12" s="283">
        <v>0.1</v>
      </c>
      <c r="AM12" s="238"/>
      <c r="AN12" s="238"/>
      <c r="AO12" s="296"/>
      <c r="AP12" s="261" t="s">
        <v>348</v>
      </c>
      <c r="AQ12" s="1"/>
      <c r="AR12" s="1"/>
      <c r="AS12" s="1"/>
      <c r="AT12" s="1"/>
      <c r="AU12" s="1"/>
      <c r="AV12" s="1"/>
      <c r="AW12" s="1"/>
      <c r="AX12" s="1"/>
      <c r="AY12" s="1"/>
      <c r="AZ12" s="1"/>
      <c r="BA12" s="1"/>
      <c r="BB12" s="1"/>
      <c r="BC12" s="1"/>
      <c r="BD12" s="1"/>
      <c r="BE12" s="1"/>
      <c r="BF12" s="269"/>
      <c r="BG12" s="274">
        <v>22904290</v>
      </c>
      <c r="BH12" s="217"/>
      <c r="BI12" s="217"/>
      <c r="BJ12" s="217"/>
      <c r="BK12" s="217"/>
      <c r="BL12" s="217"/>
      <c r="BM12" s="217"/>
      <c r="BN12" s="279"/>
      <c r="BO12" s="282">
        <v>38.299999999999997</v>
      </c>
      <c r="BP12" s="282"/>
      <c r="BQ12" s="282"/>
      <c r="BR12" s="282"/>
      <c r="BS12" s="287" t="s">
        <v>204</v>
      </c>
      <c r="BT12" s="287"/>
      <c r="BU12" s="287"/>
      <c r="BV12" s="287"/>
      <c r="BW12" s="287"/>
      <c r="BX12" s="287"/>
      <c r="BY12" s="287"/>
      <c r="BZ12" s="287"/>
      <c r="CA12" s="287"/>
      <c r="CB12" s="325"/>
      <c r="CD12" s="261" t="s">
        <v>90</v>
      </c>
      <c r="CE12" s="1"/>
      <c r="CF12" s="1"/>
      <c r="CG12" s="1"/>
      <c r="CH12" s="1"/>
      <c r="CI12" s="1"/>
      <c r="CJ12" s="1"/>
      <c r="CK12" s="1"/>
      <c r="CL12" s="1"/>
      <c r="CM12" s="1"/>
      <c r="CN12" s="1"/>
      <c r="CO12" s="1"/>
      <c r="CP12" s="1"/>
      <c r="CQ12" s="269"/>
      <c r="CR12" s="274">
        <v>20624809</v>
      </c>
      <c r="CS12" s="217"/>
      <c r="CT12" s="217"/>
      <c r="CU12" s="217"/>
      <c r="CV12" s="217"/>
      <c r="CW12" s="217"/>
      <c r="CX12" s="217"/>
      <c r="CY12" s="279"/>
      <c r="CZ12" s="282">
        <v>12.5</v>
      </c>
      <c r="DA12" s="282"/>
      <c r="DB12" s="282"/>
      <c r="DC12" s="282"/>
      <c r="DD12" s="288">
        <v>950178</v>
      </c>
      <c r="DE12" s="217"/>
      <c r="DF12" s="217"/>
      <c r="DG12" s="217"/>
      <c r="DH12" s="217"/>
      <c r="DI12" s="217"/>
      <c r="DJ12" s="217"/>
      <c r="DK12" s="217"/>
      <c r="DL12" s="217"/>
      <c r="DM12" s="217"/>
      <c r="DN12" s="217"/>
      <c r="DO12" s="217"/>
      <c r="DP12" s="279"/>
      <c r="DQ12" s="288">
        <v>5339438</v>
      </c>
      <c r="DR12" s="217"/>
      <c r="DS12" s="217"/>
      <c r="DT12" s="217"/>
      <c r="DU12" s="217"/>
      <c r="DV12" s="217"/>
      <c r="DW12" s="217"/>
      <c r="DX12" s="217"/>
      <c r="DY12" s="217"/>
      <c r="DZ12" s="217"/>
      <c r="EA12" s="217"/>
      <c r="EB12" s="217"/>
      <c r="EC12" s="326"/>
    </row>
    <row r="13" spans="2:143" ht="11.25" customHeight="1">
      <c r="B13" s="261" t="s">
        <v>349</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351</v>
      </c>
      <c r="AQ13" s="1"/>
      <c r="AR13" s="1"/>
      <c r="AS13" s="1"/>
      <c r="AT13" s="1"/>
      <c r="AU13" s="1"/>
      <c r="AV13" s="1"/>
      <c r="AW13" s="1"/>
      <c r="AX13" s="1"/>
      <c r="AY13" s="1"/>
      <c r="AZ13" s="1"/>
      <c r="BA13" s="1"/>
      <c r="BB13" s="1"/>
      <c r="BC13" s="1"/>
      <c r="BD13" s="1"/>
      <c r="BE13" s="1"/>
      <c r="BF13" s="269"/>
      <c r="BG13" s="274">
        <v>22653368</v>
      </c>
      <c r="BH13" s="217"/>
      <c r="BI13" s="217"/>
      <c r="BJ13" s="217"/>
      <c r="BK13" s="217"/>
      <c r="BL13" s="217"/>
      <c r="BM13" s="217"/>
      <c r="BN13" s="279"/>
      <c r="BO13" s="282">
        <v>37.9</v>
      </c>
      <c r="BP13" s="282"/>
      <c r="BQ13" s="282"/>
      <c r="BR13" s="282"/>
      <c r="BS13" s="287" t="s">
        <v>204</v>
      </c>
      <c r="BT13" s="287"/>
      <c r="BU13" s="287"/>
      <c r="BV13" s="287"/>
      <c r="BW13" s="287"/>
      <c r="BX13" s="287"/>
      <c r="BY13" s="287"/>
      <c r="BZ13" s="287"/>
      <c r="CA13" s="287"/>
      <c r="CB13" s="325"/>
      <c r="CD13" s="261" t="s">
        <v>352</v>
      </c>
      <c r="CE13" s="1"/>
      <c r="CF13" s="1"/>
      <c r="CG13" s="1"/>
      <c r="CH13" s="1"/>
      <c r="CI13" s="1"/>
      <c r="CJ13" s="1"/>
      <c r="CK13" s="1"/>
      <c r="CL13" s="1"/>
      <c r="CM13" s="1"/>
      <c r="CN13" s="1"/>
      <c r="CO13" s="1"/>
      <c r="CP13" s="1"/>
      <c r="CQ13" s="269"/>
      <c r="CR13" s="274">
        <v>16358504</v>
      </c>
      <c r="CS13" s="217"/>
      <c r="CT13" s="217"/>
      <c r="CU13" s="217"/>
      <c r="CV13" s="217"/>
      <c r="CW13" s="217"/>
      <c r="CX13" s="217"/>
      <c r="CY13" s="279"/>
      <c r="CZ13" s="282">
        <v>9.9</v>
      </c>
      <c r="DA13" s="282"/>
      <c r="DB13" s="282"/>
      <c r="DC13" s="282"/>
      <c r="DD13" s="288">
        <v>6426952</v>
      </c>
      <c r="DE13" s="217"/>
      <c r="DF13" s="217"/>
      <c r="DG13" s="217"/>
      <c r="DH13" s="217"/>
      <c r="DI13" s="217"/>
      <c r="DJ13" s="217"/>
      <c r="DK13" s="217"/>
      <c r="DL13" s="217"/>
      <c r="DM13" s="217"/>
      <c r="DN13" s="217"/>
      <c r="DO13" s="217"/>
      <c r="DP13" s="279"/>
      <c r="DQ13" s="288">
        <v>12554418</v>
      </c>
      <c r="DR13" s="217"/>
      <c r="DS13" s="217"/>
      <c r="DT13" s="217"/>
      <c r="DU13" s="217"/>
      <c r="DV13" s="217"/>
      <c r="DW13" s="217"/>
      <c r="DX13" s="217"/>
      <c r="DY13" s="217"/>
      <c r="DZ13" s="217"/>
      <c r="EA13" s="217"/>
      <c r="EB13" s="217"/>
      <c r="EC13" s="326"/>
    </row>
    <row r="14" spans="2:143" ht="11.25" customHeight="1">
      <c r="B14" s="261" t="s">
        <v>354</v>
      </c>
      <c r="C14" s="1"/>
      <c r="D14" s="1"/>
      <c r="E14" s="1"/>
      <c r="F14" s="1"/>
      <c r="G14" s="1"/>
      <c r="H14" s="1"/>
      <c r="I14" s="1"/>
      <c r="J14" s="1"/>
      <c r="K14" s="1"/>
      <c r="L14" s="1"/>
      <c r="M14" s="1"/>
      <c r="N14" s="1"/>
      <c r="O14" s="1"/>
      <c r="P14" s="1"/>
      <c r="Q14" s="269"/>
      <c r="R14" s="274" t="s">
        <v>204</v>
      </c>
      <c r="S14" s="217"/>
      <c r="T14" s="217"/>
      <c r="U14" s="217"/>
      <c r="V14" s="217"/>
      <c r="W14" s="217"/>
      <c r="X14" s="217"/>
      <c r="Y14" s="279"/>
      <c r="Z14" s="282" t="s">
        <v>204</v>
      </c>
      <c r="AA14" s="282"/>
      <c r="AB14" s="282"/>
      <c r="AC14" s="282"/>
      <c r="AD14" s="287" t="s">
        <v>204</v>
      </c>
      <c r="AE14" s="287"/>
      <c r="AF14" s="287"/>
      <c r="AG14" s="287"/>
      <c r="AH14" s="287"/>
      <c r="AI14" s="287"/>
      <c r="AJ14" s="287"/>
      <c r="AK14" s="287"/>
      <c r="AL14" s="283" t="s">
        <v>204</v>
      </c>
      <c r="AM14" s="238"/>
      <c r="AN14" s="238"/>
      <c r="AO14" s="296"/>
      <c r="AP14" s="261" t="s">
        <v>146</v>
      </c>
      <c r="AQ14" s="1"/>
      <c r="AR14" s="1"/>
      <c r="AS14" s="1"/>
      <c r="AT14" s="1"/>
      <c r="AU14" s="1"/>
      <c r="AV14" s="1"/>
      <c r="AW14" s="1"/>
      <c r="AX14" s="1"/>
      <c r="AY14" s="1"/>
      <c r="AZ14" s="1"/>
      <c r="BA14" s="1"/>
      <c r="BB14" s="1"/>
      <c r="BC14" s="1"/>
      <c r="BD14" s="1"/>
      <c r="BE14" s="1"/>
      <c r="BF14" s="269"/>
      <c r="BG14" s="274">
        <v>1326126</v>
      </c>
      <c r="BH14" s="217"/>
      <c r="BI14" s="217"/>
      <c r="BJ14" s="217"/>
      <c r="BK14" s="217"/>
      <c r="BL14" s="217"/>
      <c r="BM14" s="217"/>
      <c r="BN14" s="279"/>
      <c r="BO14" s="282">
        <v>2.2000000000000002</v>
      </c>
      <c r="BP14" s="282"/>
      <c r="BQ14" s="282"/>
      <c r="BR14" s="282"/>
      <c r="BS14" s="287" t="s">
        <v>204</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4844290</v>
      </c>
      <c r="CS14" s="217"/>
      <c r="CT14" s="217"/>
      <c r="CU14" s="217"/>
      <c r="CV14" s="217"/>
      <c r="CW14" s="217"/>
      <c r="CX14" s="217"/>
      <c r="CY14" s="279"/>
      <c r="CZ14" s="282">
        <v>2.9</v>
      </c>
      <c r="DA14" s="282"/>
      <c r="DB14" s="282"/>
      <c r="DC14" s="282"/>
      <c r="DD14" s="288">
        <v>284061</v>
      </c>
      <c r="DE14" s="217"/>
      <c r="DF14" s="217"/>
      <c r="DG14" s="217"/>
      <c r="DH14" s="217"/>
      <c r="DI14" s="217"/>
      <c r="DJ14" s="217"/>
      <c r="DK14" s="217"/>
      <c r="DL14" s="217"/>
      <c r="DM14" s="217"/>
      <c r="DN14" s="217"/>
      <c r="DO14" s="217"/>
      <c r="DP14" s="279"/>
      <c r="DQ14" s="288">
        <v>4177001</v>
      </c>
      <c r="DR14" s="217"/>
      <c r="DS14" s="217"/>
      <c r="DT14" s="217"/>
      <c r="DU14" s="217"/>
      <c r="DV14" s="217"/>
      <c r="DW14" s="217"/>
      <c r="DX14" s="217"/>
      <c r="DY14" s="217"/>
      <c r="DZ14" s="217"/>
      <c r="EA14" s="217"/>
      <c r="EB14" s="217"/>
      <c r="EC14" s="326"/>
    </row>
    <row r="15" spans="2:143" ht="11.25" customHeight="1">
      <c r="B15" s="261" t="s">
        <v>324</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355</v>
      </c>
      <c r="AQ15" s="1"/>
      <c r="AR15" s="1"/>
      <c r="AS15" s="1"/>
      <c r="AT15" s="1"/>
      <c r="AU15" s="1"/>
      <c r="AV15" s="1"/>
      <c r="AW15" s="1"/>
      <c r="AX15" s="1"/>
      <c r="AY15" s="1"/>
      <c r="AZ15" s="1"/>
      <c r="BA15" s="1"/>
      <c r="BB15" s="1"/>
      <c r="BC15" s="1"/>
      <c r="BD15" s="1"/>
      <c r="BE15" s="1"/>
      <c r="BF15" s="269"/>
      <c r="BG15" s="274">
        <v>2373472</v>
      </c>
      <c r="BH15" s="217"/>
      <c r="BI15" s="217"/>
      <c r="BJ15" s="217"/>
      <c r="BK15" s="217"/>
      <c r="BL15" s="217"/>
      <c r="BM15" s="217"/>
      <c r="BN15" s="279"/>
      <c r="BO15" s="282">
        <v>4</v>
      </c>
      <c r="BP15" s="282"/>
      <c r="BQ15" s="282"/>
      <c r="BR15" s="282"/>
      <c r="BS15" s="287" t="s">
        <v>204</v>
      </c>
      <c r="BT15" s="287"/>
      <c r="BU15" s="287"/>
      <c r="BV15" s="287"/>
      <c r="BW15" s="287"/>
      <c r="BX15" s="287"/>
      <c r="BY15" s="287"/>
      <c r="BZ15" s="287"/>
      <c r="CA15" s="287"/>
      <c r="CB15" s="325"/>
      <c r="CD15" s="261" t="s">
        <v>357</v>
      </c>
      <c r="CE15" s="1"/>
      <c r="CF15" s="1"/>
      <c r="CG15" s="1"/>
      <c r="CH15" s="1"/>
      <c r="CI15" s="1"/>
      <c r="CJ15" s="1"/>
      <c r="CK15" s="1"/>
      <c r="CL15" s="1"/>
      <c r="CM15" s="1"/>
      <c r="CN15" s="1"/>
      <c r="CO15" s="1"/>
      <c r="CP15" s="1"/>
      <c r="CQ15" s="269"/>
      <c r="CR15" s="274">
        <v>14353156</v>
      </c>
      <c r="CS15" s="217"/>
      <c r="CT15" s="217"/>
      <c r="CU15" s="217"/>
      <c r="CV15" s="217"/>
      <c r="CW15" s="217"/>
      <c r="CX15" s="217"/>
      <c r="CY15" s="279"/>
      <c r="CZ15" s="282">
        <v>8.6999999999999993</v>
      </c>
      <c r="DA15" s="282"/>
      <c r="DB15" s="282"/>
      <c r="DC15" s="282"/>
      <c r="DD15" s="288">
        <v>2883175</v>
      </c>
      <c r="DE15" s="217"/>
      <c r="DF15" s="217"/>
      <c r="DG15" s="217"/>
      <c r="DH15" s="217"/>
      <c r="DI15" s="217"/>
      <c r="DJ15" s="217"/>
      <c r="DK15" s="217"/>
      <c r="DL15" s="217"/>
      <c r="DM15" s="217"/>
      <c r="DN15" s="217"/>
      <c r="DO15" s="217"/>
      <c r="DP15" s="279"/>
      <c r="DQ15" s="288">
        <v>12147021</v>
      </c>
      <c r="DR15" s="217"/>
      <c r="DS15" s="217"/>
      <c r="DT15" s="217"/>
      <c r="DU15" s="217"/>
      <c r="DV15" s="217"/>
      <c r="DW15" s="217"/>
      <c r="DX15" s="217"/>
      <c r="DY15" s="217"/>
      <c r="DZ15" s="217"/>
      <c r="EA15" s="217"/>
      <c r="EB15" s="217"/>
      <c r="EC15" s="326"/>
    </row>
    <row r="16" spans="2:143" ht="11.25" customHeight="1">
      <c r="B16" s="261" t="s">
        <v>358</v>
      </c>
      <c r="C16" s="1"/>
      <c r="D16" s="1"/>
      <c r="E16" s="1"/>
      <c r="F16" s="1"/>
      <c r="G16" s="1"/>
      <c r="H16" s="1"/>
      <c r="I16" s="1"/>
      <c r="J16" s="1"/>
      <c r="K16" s="1"/>
      <c r="L16" s="1"/>
      <c r="M16" s="1"/>
      <c r="N16" s="1"/>
      <c r="O16" s="1"/>
      <c r="P16" s="1"/>
      <c r="Q16" s="269"/>
      <c r="R16" s="274">
        <v>92007</v>
      </c>
      <c r="S16" s="217"/>
      <c r="T16" s="217"/>
      <c r="U16" s="217"/>
      <c r="V16" s="217"/>
      <c r="W16" s="217"/>
      <c r="X16" s="217"/>
      <c r="Y16" s="279"/>
      <c r="Z16" s="282">
        <v>0.1</v>
      </c>
      <c r="AA16" s="282"/>
      <c r="AB16" s="282"/>
      <c r="AC16" s="282"/>
      <c r="AD16" s="287">
        <v>92007</v>
      </c>
      <c r="AE16" s="287"/>
      <c r="AF16" s="287"/>
      <c r="AG16" s="287"/>
      <c r="AH16" s="287"/>
      <c r="AI16" s="287"/>
      <c r="AJ16" s="287"/>
      <c r="AK16" s="287"/>
      <c r="AL16" s="283">
        <v>0.1</v>
      </c>
      <c r="AM16" s="238"/>
      <c r="AN16" s="238"/>
      <c r="AO16" s="296"/>
      <c r="AP16" s="261" t="s">
        <v>359</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360</v>
      </c>
      <c r="CE16" s="1"/>
      <c r="CF16" s="1"/>
      <c r="CG16" s="1"/>
      <c r="CH16" s="1"/>
      <c r="CI16" s="1"/>
      <c r="CJ16" s="1"/>
      <c r="CK16" s="1"/>
      <c r="CL16" s="1"/>
      <c r="CM16" s="1"/>
      <c r="CN16" s="1"/>
      <c r="CO16" s="1"/>
      <c r="CP16" s="1"/>
      <c r="CQ16" s="269"/>
      <c r="CR16" s="274">
        <v>1365147</v>
      </c>
      <c r="CS16" s="217"/>
      <c r="CT16" s="217"/>
      <c r="CU16" s="217"/>
      <c r="CV16" s="217"/>
      <c r="CW16" s="217"/>
      <c r="CX16" s="217"/>
      <c r="CY16" s="279"/>
      <c r="CZ16" s="282">
        <v>0.8</v>
      </c>
      <c r="DA16" s="282"/>
      <c r="DB16" s="282"/>
      <c r="DC16" s="282"/>
      <c r="DD16" s="288" t="s">
        <v>204</v>
      </c>
      <c r="DE16" s="217"/>
      <c r="DF16" s="217"/>
      <c r="DG16" s="217"/>
      <c r="DH16" s="217"/>
      <c r="DI16" s="217"/>
      <c r="DJ16" s="217"/>
      <c r="DK16" s="217"/>
      <c r="DL16" s="217"/>
      <c r="DM16" s="217"/>
      <c r="DN16" s="217"/>
      <c r="DO16" s="217"/>
      <c r="DP16" s="279"/>
      <c r="DQ16" s="288">
        <v>714229</v>
      </c>
      <c r="DR16" s="217"/>
      <c r="DS16" s="217"/>
      <c r="DT16" s="217"/>
      <c r="DU16" s="217"/>
      <c r="DV16" s="217"/>
      <c r="DW16" s="217"/>
      <c r="DX16" s="217"/>
      <c r="DY16" s="217"/>
      <c r="DZ16" s="217"/>
      <c r="EA16" s="217"/>
      <c r="EB16" s="217"/>
      <c r="EC16" s="326"/>
    </row>
    <row r="17" spans="2:133" ht="11.25" customHeight="1">
      <c r="B17" s="261" t="s">
        <v>361</v>
      </c>
      <c r="C17" s="1"/>
      <c r="D17" s="1"/>
      <c r="E17" s="1"/>
      <c r="F17" s="1"/>
      <c r="G17" s="1"/>
      <c r="H17" s="1"/>
      <c r="I17" s="1"/>
      <c r="J17" s="1"/>
      <c r="K17" s="1"/>
      <c r="L17" s="1"/>
      <c r="M17" s="1"/>
      <c r="N17" s="1"/>
      <c r="O17" s="1"/>
      <c r="P17" s="1"/>
      <c r="Q17" s="269"/>
      <c r="R17" s="274">
        <v>1085098</v>
      </c>
      <c r="S17" s="217"/>
      <c r="T17" s="217"/>
      <c r="U17" s="217"/>
      <c r="V17" s="217"/>
      <c r="W17" s="217"/>
      <c r="X17" s="217"/>
      <c r="Y17" s="279"/>
      <c r="Z17" s="282">
        <v>0.6</v>
      </c>
      <c r="AA17" s="282"/>
      <c r="AB17" s="282"/>
      <c r="AC17" s="282"/>
      <c r="AD17" s="287">
        <v>1085098</v>
      </c>
      <c r="AE17" s="287"/>
      <c r="AF17" s="287"/>
      <c r="AG17" s="287"/>
      <c r="AH17" s="287"/>
      <c r="AI17" s="287"/>
      <c r="AJ17" s="287"/>
      <c r="AK17" s="287"/>
      <c r="AL17" s="283">
        <v>1.2</v>
      </c>
      <c r="AM17" s="238"/>
      <c r="AN17" s="238"/>
      <c r="AO17" s="296"/>
      <c r="AP17" s="261" t="s">
        <v>362</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364</v>
      </c>
      <c r="CE17" s="1"/>
      <c r="CF17" s="1"/>
      <c r="CG17" s="1"/>
      <c r="CH17" s="1"/>
      <c r="CI17" s="1"/>
      <c r="CJ17" s="1"/>
      <c r="CK17" s="1"/>
      <c r="CL17" s="1"/>
      <c r="CM17" s="1"/>
      <c r="CN17" s="1"/>
      <c r="CO17" s="1"/>
      <c r="CP17" s="1"/>
      <c r="CQ17" s="269"/>
      <c r="CR17" s="274">
        <v>16507001</v>
      </c>
      <c r="CS17" s="217"/>
      <c r="CT17" s="217"/>
      <c r="CU17" s="217"/>
      <c r="CV17" s="217"/>
      <c r="CW17" s="217"/>
      <c r="CX17" s="217"/>
      <c r="CY17" s="279"/>
      <c r="CZ17" s="282">
        <v>10</v>
      </c>
      <c r="DA17" s="282"/>
      <c r="DB17" s="282"/>
      <c r="DC17" s="282"/>
      <c r="DD17" s="288" t="s">
        <v>204</v>
      </c>
      <c r="DE17" s="217"/>
      <c r="DF17" s="217"/>
      <c r="DG17" s="217"/>
      <c r="DH17" s="217"/>
      <c r="DI17" s="217"/>
      <c r="DJ17" s="217"/>
      <c r="DK17" s="217"/>
      <c r="DL17" s="217"/>
      <c r="DM17" s="217"/>
      <c r="DN17" s="217"/>
      <c r="DO17" s="217"/>
      <c r="DP17" s="279"/>
      <c r="DQ17" s="288">
        <v>16476835</v>
      </c>
      <c r="DR17" s="217"/>
      <c r="DS17" s="217"/>
      <c r="DT17" s="217"/>
      <c r="DU17" s="217"/>
      <c r="DV17" s="217"/>
      <c r="DW17" s="217"/>
      <c r="DX17" s="217"/>
      <c r="DY17" s="217"/>
      <c r="DZ17" s="217"/>
      <c r="EA17" s="217"/>
      <c r="EB17" s="217"/>
      <c r="EC17" s="326"/>
    </row>
    <row r="18" spans="2:133" ht="11.25" customHeight="1">
      <c r="B18" s="261" t="s">
        <v>365</v>
      </c>
      <c r="C18" s="1"/>
      <c r="D18" s="1"/>
      <c r="E18" s="1"/>
      <c r="F18" s="1"/>
      <c r="G18" s="1"/>
      <c r="H18" s="1"/>
      <c r="I18" s="1"/>
      <c r="J18" s="1"/>
      <c r="K18" s="1"/>
      <c r="L18" s="1"/>
      <c r="M18" s="1"/>
      <c r="N18" s="1"/>
      <c r="O18" s="1"/>
      <c r="P18" s="1"/>
      <c r="Q18" s="269"/>
      <c r="R18" s="274">
        <v>370491</v>
      </c>
      <c r="S18" s="217"/>
      <c r="T18" s="217"/>
      <c r="U18" s="217"/>
      <c r="V18" s="217"/>
      <c r="W18" s="217"/>
      <c r="X18" s="217"/>
      <c r="Y18" s="279"/>
      <c r="Z18" s="282">
        <v>0.2</v>
      </c>
      <c r="AA18" s="282"/>
      <c r="AB18" s="282"/>
      <c r="AC18" s="282"/>
      <c r="AD18" s="287">
        <v>370491</v>
      </c>
      <c r="AE18" s="287"/>
      <c r="AF18" s="287"/>
      <c r="AG18" s="287"/>
      <c r="AH18" s="287"/>
      <c r="AI18" s="287"/>
      <c r="AJ18" s="287"/>
      <c r="AK18" s="287"/>
      <c r="AL18" s="283">
        <v>0.4</v>
      </c>
      <c r="AM18" s="238"/>
      <c r="AN18" s="238"/>
      <c r="AO18" s="296"/>
      <c r="AP18" s="261" t="s">
        <v>101</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366</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367</v>
      </c>
      <c r="C19" s="1"/>
      <c r="D19" s="1"/>
      <c r="E19" s="1"/>
      <c r="F19" s="1"/>
      <c r="G19" s="1"/>
      <c r="H19" s="1"/>
      <c r="I19" s="1"/>
      <c r="J19" s="1"/>
      <c r="K19" s="1"/>
      <c r="L19" s="1"/>
      <c r="M19" s="1"/>
      <c r="N19" s="1"/>
      <c r="O19" s="1"/>
      <c r="P19" s="1"/>
      <c r="Q19" s="269"/>
      <c r="R19" s="274">
        <v>347802</v>
      </c>
      <c r="S19" s="217"/>
      <c r="T19" s="217"/>
      <c r="U19" s="217"/>
      <c r="V19" s="217"/>
      <c r="W19" s="217"/>
      <c r="X19" s="217"/>
      <c r="Y19" s="279"/>
      <c r="Z19" s="282">
        <v>0.2</v>
      </c>
      <c r="AA19" s="282"/>
      <c r="AB19" s="282"/>
      <c r="AC19" s="282"/>
      <c r="AD19" s="287">
        <v>347802</v>
      </c>
      <c r="AE19" s="287"/>
      <c r="AF19" s="287"/>
      <c r="AG19" s="287"/>
      <c r="AH19" s="287"/>
      <c r="AI19" s="287"/>
      <c r="AJ19" s="287"/>
      <c r="AK19" s="287"/>
      <c r="AL19" s="283">
        <v>0.4</v>
      </c>
      <c r="AM19" s="238"/>
      <c r="AN19" s="238"/>
      <c r="AO19" s="296"/>
      <c r="AP19" s="261" t="s">
        <v>254</v>
      </c>
      <c r="AQ19" s="1"/>
      <c r="AR19" s="1"/>
      <c r="AS19" s="1"/>
      <c r="AT19" s="1"/>
      <c r="AU19" s="1"/>
      <c r="AV19" s="1"/>
      <c r="AW19" s="1"/>
      <c r="AX19" s="1"/>
      <c r="AY19" s="1"/>
      <c r="AZ19" s="1"/>
      <c r="BA19" s="1"/>
      <c r="BB19" s="1"/>
      <c r="BC19" s="1"/>
      <c r="BD19" s="1"/>
      <c r="BE19" s="1"/>
      <c r="BF19" s="269"/>
      <c r="BG19" s="274">
        <v>6080002</v>
      </c>
      <c r="BH19" s="217"/>
      <c r="BI19" s="217"/>
      <c r="BJ19" s="217"/>
      <c r="BK19" s="217"/>
      <c r="BL19" s="217"/>
      <c r="BM19" s="217"/>
      <c r="BN19" s="279"/>
      <c r="BO19" s="282">
        <v>10.199999999999999</v>
      </c>
      <c r="BP19" s="282"/>
      <c r="BQ19" s="282"/>
      <c r="BR19" s="282"/>
      <c r="BS19" s="287" t="s">
        <v>204</v>
      </c>
      <c r="BT19" s="287"/>
      <c r="BU19" s="287"/>
      <c r="BV19" s="287"/>
      <c r="BW19" s="287"/>
      <c r="BX19" s="287"/>
      <c r="BY19" s="287"/>
      <c r="BZ19" s="287"/>
      <c r="CA19" s="287"/>
      <c r="CB19" s="325"/>
      <c r="CD19" s="261" t="s">
        <v>368</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369</v>
      </c>
      <c r="C20" s="266"/>
      <c r="D20" s="266"/>
      <c r="E20" s="266"/>
      <c r="F20" s="266"/>
      <c r="G20" s="266"/>
      <c r="H20" s="266"/>
      <c r="I20" s="266"/>
      <c r="J20" s="266"/>
      <c r="K20" s="266"/>
      <c r="L20" s="266"/>
      <c r="M20" s="266"/>
      <c r="N20" s="266"/>
      <c r="O20" s="266"/>
      <c r="P20" s="266"/>
      <c r="Q20" s="270"/>
      <c r="R20" s="274">
        <v>22689</v>
      </c>
      <c r="S20" s="217"/>
      <c r="T20" s="217"/>
      <c r="U20" s="217"/>
      <c r="V20" s="217"/>
      <c r="W20" s="217"/>
      <c r="X20" s="217"/>
      <c r="Y20" s="279"/>
      <c r="Z20" s="282">
        <v>0</v>
      </c>
      <c r="AA20" s="282"/>
      <c r="AB20" s="282"/>
      <c r="AC20" s="282"/>
      <c r="AD20" s="287">
        <v>22689</v>
      </c>
      <c r="AE20" s="287"/>
      <c r="AF20" s="287"/>
      <c r="AG20" s="287"/>
      <c r="AH20" s="287"/>
      <c r="AI20" s="287"/>
      <c r="AJ20" s="287"/>
      <c r="AK20" s="287"/>
      <c r="AL20" s="283">
        <v>0</v>
      </c>
      <c r="AM20" s="238"/>
      <c r="AN20" s="238"/>
      <c r="AO20" s="296"/>
      <c r="AP20" s="261" t="s">
        <v>370</v>
      </c>
      <c r="AQ20" s="1"/>
      <c r="AR20" s="1"/>
      <c r="AS20" s="1"/>
      <c r="AT20" s="1"/>
      <c r="AU20" s="1"/>
      <c r="AV20" s="1"/>
      <c r="AW20" s="1"/>
      <c r="AX20" s="1"/>
      <c r="AY20" s="1"/>
      <c r="AZ20" s="1"/>
      <c r="BA20" s="1"/>
      <c r="BB20" s="1"/>
      <c r="BC20" s="1"/>
      <c r="BD20" s="1"/>
      <c r="BE20" s="1"/>
      <c r="BF20" s="269"/>
      <c r="BG20" s="274">
        <v>6080002</v>
      </c>
      <c r="BH20" s="217"/>
      <c r="BI20" s="217"/>
      <c r="BJ20" s="217"/>
      <c r="BK20" s="217"/>
      <c r="BL20" s="217"/>
      <c r="BM20" s="217"/>
      <c r="BN20" s="279"/>
      <c r="BO20" s="282">
        <v>10.199999999999999</v>
      </c>
      <c r="BP20" s="282"/>
      <c r="BQ20" s="282"/>
      <c r="BR20" s="282"/>
      <c r="BS20" s="287" t="s">
        <v>204</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165123960</v>
      </c>
      <c r="CS20" s="217"/>
      <c r="CT20" s="217"/>
      <c r="CU20" s="217"/>
      <c r="CV20" s="217"/>
      <c r="CW20" s="217"/>
      <c r="CX20" s="217"/>
      <c r="CY20" s="279"/>
      <c r="CZ20" s="282">
        <v>100</v>
      </c>
      <c r="DA20" s="282"/>
      <c r="DB20" s="282"/>
      <c r="DC20" s="282"/>
      <c r="DD20" s="288">
        <v>13148807</v>
      </c>
      <c r="DE20" s="217"/>
      <c r="DF20" s="217"/>
      <c r="DG20" s="217"/>
      <c r="DH20" s="217"/>
      <c r="DI20" s="217"/>
      <c r="DJ20" s="217"/>
      <c r="DK20" s="217"/>
      <c r="DL20" s="217"/>
      <c r="DM20" s="217"/>
      <c r="DN20" s="217"/>
      <c r="DO20" s="217"/>
      <c r="DP20" s="279"/>
      <c r="DQ20" s="288">
        <v>102925706</v>
      </c>
      <c r="DR20" s="217"/>
      <c r="DS20" s="217"/>
      <c r="DT20" s="217"/>
      <c r="DU20" s="217"/>
      <c r="DV20" s="217"/>
      <c r="DW20" s="217"/>
      <c r="DX20" s="217"/>
      <c r="DY20" s="217"/>
      <c r="DZ20" s="217"/>
      <c r="EA20" s="217"/>
      <c r="EB20" s="217"/>
      <c r="EC20" s="326"/>
    </row>
    <row r="21" spans="2:133" ht="11.25" customHeight="1">
      <c r="B21" s="261" t="s">
        <v>345</v>
      </c>
      <c r="C21" s="1"/>
      <c r="D21" s="1"/>
      <c r="E21" s="1"/>
      <c r="F21" s="1"/>
      <c r="G21" s="1"/>
      <c r="H21" s="1"/>
      <c r="I21" s="1"/>
      <c r="J21" s="1"/>
      <c r="K21" s="1"/>
      <c r="L21" s="1"/>
      <c r="M21" s="1"/>
      <c r="N21" s="1"/>
      <c r="O21" s="1"/>
      <c r="P21" s="1"/>
      <c r="Q21" s="269"/>
      <c r="R21" s="274">
        <v>22635817</v>
      </c>
      <c r="S21" s="217"/>
      <c r="T21" s="217"/>
      <c r="U21" s="217"/>
      <c r="V21" s="217"/>
      <c r="W21" s="217"/>
      <c r="X21" s="217"/>
      <c r="Y21" s="279"/>
      <c r="Z21" s="282">
        <v>13.3</v>
      </c>
      <c r="AA21" s="282"/>
      <c r="AB21" s="282"/>
      <c r="AC21" s="282"/>
      <c r="AD21" s="287">
        <v>20334214</v>
      </c>
      <c r="AE21" s="287"/>
      <c r="AF21" s="287"/>
      <c r="AG21" s="287"/>
      <c r="AH21" s="287"/>
      <c r="AI21" s="287"/>
      <c r="AJ21" s="287"/>
      <c r="AK21" s="287"/>
      <c r="AL21" s="283">
        <v>22.5</v>
      </c>
      <c r="AM21" s="238"/>
      <c r="AN21" s="238"/>
      <c r="AO21" s="296"/>
      <c r="AP21" s="261" t="s">
        <v>372</v>
      </c>
      <c r="AQ21" s="300"/>
      <c r="AR21" s="300"/>
      <c r="AS21" s="300"/>
      <c r="AT21" s="300"/>
      <c r="AU21" s="300"/>
      <c r="AV21" s="300"/>
      <c r="AW21" s="300"/>
      <c r="AX21" s="300"/>
      <c r="AY21" s="300"/>
      <c r="AZ21" s="300"/>
      <c r="BA21" s="300"/>
      <c r="BB21" s="300"/>
      <c r="BC21" s="300"/>
      <c r="BD21" s="300"/>
      <c r="BE21" s="300"/>
      <c r="BF21" s="314"/>
      <c r="BG21" s="274">
        <v>36212</v>
      </c>
      <c r="BH21" s="217"/>
      <c r="BI21" s="217"/>
      <c r="BJ21" s="217"/>
      <c r="BK21" s="217"/>
      <c r="BL21" s="217"/>
      <c r="BM21" s="217"/>
      <c r="BN21" s="279"/>
      <c r="BO21" s="282">
        <v>0.1</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300</v>
      </c>
      <c r="C22" s="1"/>
      <c r="D22" s="1"/>
      <c r="E22" s="1"/>
      <c r="F22" s="1"/>
      <c r="G22" s="1"/>
      <c r="H22" s="1"/>
      <c r="I22" s="1"/>
      <c r="J22" s="1"/>
      <c r="K22" s="1"/>
      <c r="L22" s="1"/>
      <c r="M22" s="1"/>
      <c r="N22" s="1"/>
      <c r="O22" s="1"/>
      <c r="P22" s="1"/>
      <c r="Q22" s="269"/>
      <c r="R22" s="274">
        <v>20334214</v>
      </c>
      <c r="S22" s="217"/>
      <c r="T22" s="217"/>
      <c r="U22" s="217"/>
      <c r="V22" s="217"/>
      <c r="W22" s="217"/>
      <c r="X22" s="217"/>
      <c r="Y22" s="279"/>
      <c r="Z22" s="282">
        <v>11.9</v>
      </c>
      <c r="AA22" s="282"/>
      <c r="AB22" s="282"/>
      <c r="AC22" s="282"/>
      <c r="AD22" s="287">
        <v>20334214</v>
      </c>
      <c r="AE22" s="287"/>
      <c r="AF22" s="287"/>
      <c r="AG22" s="287"/>
      <c r="AH22" s="287"/>
      <c r="AI22" s="287"/>
      <c r="AJ22" s="287"/>
      <c r="AK22" s="287"/>
      <c r="AL22" s="283">
        <v>22.5</v>
      </c>
      <c r="AM22" s="238"/>
      <c r="AN22" s="238"/>
      <c r="AO22" s="296"/>
      <c r="AP22" s="261" t="s">
        <v>375</v>
      </c>
      <c r="AQ22" s="300"/>
      <c r="AR22" s="300"/>
      <c r="AS22" s="300"/>
      <c r="AT22" s="300"/>
      <c r="AU22" s="300"/>
      <c r="AV22" s="300"/>
      <c r="AW22" s="300"/>
      <c r="AX22" s="300"/>
      <c r="AY22" s="300"/>
      <c r="AZ22" s="300"/>
      <c r="BA22" s="300"/>
      <c r="BB22" s="300"/>
      <c r="BC22" s="300"/>
      <c r="BD22" s="300"/>
      <c r="BE22" s="300"/>
      <c r="BF22" s="314"/>
      <c r="BG22" s="274">
        <v>2204478</v>
      </c>
      <c r="BH22" s="217"/>
      <c r="BI22" s="217"/>
      <c r="BJ22" s="217"/>
      <c r="BK22" s="217"/>
      <c r="BL22" s="217"/>
      <c r="BM22" s="217"/>
      <c r="BN22" s="279"/>
      <c r="BO22" s="282">
        <v>3.7</v>
      </c>
      <c r="BP22" s="282"/>
      <c r="BQ22" s="282"/>
      <c r="BR22" s="282"/>
      <c r="BS22" s="287" t="s">
        <v>204</v>
      </c>
      <c r="BT22" s="287"/>
      <c r="BU22" s="287"/>
      <c r="BV22" s="287"/>
      <c r="BW22" s="287"/>
      <c r="BX22" s="287"/>
      <c r="BY22" s="287"/>
      <c r="BZ22" s="287"/>
      <c r="CA22" s="287"/>
      <c r="CB22" s="325"/>
      <c r="CD22" s="182"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297</v>
      </c>
      <c r="C23" s="1"/>
      <c r="D23" s="1"/>
      <c r="E23" s="1"/>
      <c r="F23" s="1"/>
      <c r="G23" s="1"/>
      <c r="H23" s="1"/>
      <c r="I23" s="1"/>
      <c r="J23" s="1"/>
      <c r="K23" s="1"/>
      <c r="L23" s="1"/>
      <c r="M23" s="1"/>
      <c r="N23" s="1"/>
      <c r="O23" s="1"/>
      <c r="P23" s="1"/>
      <c r="Q23" s="269"/>
      <c r="R23" s="274">
        <v>2301308</v>
      </c>
      <c r="S23" s="217"/>
      <c r="T23" s="217"/>
      <c r="U23" s="217"/>
      <c r="V23" s="217"/>
      <c r="W23" s="217"/>
      <c r="X23" s="217"/>
      <c r="Y23" s="279"/>
      <c r="Z23" s="282">
        <v>1.3</v>
      </c>
      <c r="AA23" s="282"/>
      <c r="AB23" s="282"/>
      <c r="AC23" s="282"/>
      <c r="AD23" s="287" t="s">
        <v>204</v>
      </c>
      <c r="AE23" s="287"/>
      <c r="AF23" s="287"/>
      <c r="AG23" s="287"/>
      <c r="AH23" s="287"/>
      <c r="AI23" s="287"/>
      <c r="AJ23" s="287"/>
      <c r="AK23" s="287"/>
      <c r="AL23" s="283" t="s">
        <v>204</v>
      </c>
      <c r="AM23" s="238"/>
      <c r="AN23" s="238"/>
      <c r="AO23" s="296"/>
      <c r="AP23" s="261" t="s">
        <v>123</v>
      </c>
      <c r="AQ23" s="300"/>
      <c r="AR23" s="300"/>
      <c r="AS23" s="300"/>
      <c r="AT23" s="300"/>
      <c r="AU23" s="300"/>
      <c r="AV23" s="300"/>
      <c r="AW23" s="300"/>
      <c r="AX23" s="300"/>
      <c r="AY23" s="300"/>
      <c r="AZ23" s="300"/>
      <c r="BA23" s="300"/>
      <c r="BB23" s="300"/>
      <c r="BC23" s="300"/>
      <c r="BD23" s="300"/>
      <c r="BE23" s="300"/>
      <c r="BF23" s="314"/>
      <c r="BG23" s="274">
        <v>3839312</v>
      </c>
      <c r="BH23" s="217"/>
      <c r="BI23" s="217"/>
      <c r="BJ23" s="217"/>
      <c r="BK23" s="217"/>
      <c r="BL23" s="217"/>
      <c r="BM23" s="217"/>
      <c r="BN23" s="279"/>
      <c r="BO23" s="282">
        <v>6.4</v>
      </c>
      <c r="BP23" s="282"/>
      <c r="BQ23" s="282"/>
      <c r="BR23" s="282"/>
      <c r="BS23" s="287" t="s">
        <v>204</v>
      </c>
      <c r="BT23" s="287"/>
      <c r="BU23" s="287"/>
      <c r="BV23" s="287"/>
      <c r="BW23" s="287"/>
      <c r="BX23" s="287"/>
      <c r="BY23" s="287"/>
      <c r="BZ23" s="287"/>
      <c r="CA23" s="287"/>
      <c r="CB23" s="325"/>
      <c r="CD23" s="182" t="s">
        <v>320</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378</v>
      </c>
      <c r="DA23" s="139"/>
      <c r="DB23" s="139"/>
      <c r="DC23" s="144"/>
      <c r="DD23" s="182" t="s">
        <v>303</v>
      </c>
      <c r="DE23" s="139"/>
      <c r="DF23" s="139"/>
      <c r="DG23" s="139"/>
      <c r="DH23" s="139"/>
      <c r="DI23" s="139"/>
      <c r="DJ23" s="139"/>
      <c r="DK23" s="144"/>
      <c r="DL23" s="345" t="s">
        <v>380</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v>295</v>
      </c>
      <c r="S24" s="217"/>
      <c r="T24" s="217"/>
      <c r="U24" s="217"/>
      <c r="V24" s="217"/>
      <c r="W24" s="217"/>
      <c r="X24" s="217"/>
      <c r="Y24" s="279"/>
      <c r="Z24" s="282">
        <v>0</v>
      </c>
      <c r="AA24" s="282"/>
      <c r="AB24" s="282"/>
      <c r="AC24" s="282"/>
      <c r="AD24" s="287" t="s">
        <v>204</v>
      </c>
      <c r="AE24" s="287"/>
      <c r="AF24" s="287"/>
      <c r="AG24" s="287"/>
      <c r="AH24" s="287"/>
      <c r="AI24" s="287"/>
      <c r="AJ24" s="287"/>
      <c r="AK24" s="287"/>
      <c r="AL24" s="283" t="s">
        <v>204</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76596513</v>
      </c>
      <c r="CS24" s="276"/>
      <c r="CT24" s="276"/>
      <c r="CU24" s="276"/>
      <c r="CV24" s="276"/>
      <c r="CW24" s="276"/>
      <c r="CX24" s="276"/>
      <c r="CY24" s="278"/>
      <c r="CZ24" s="291">
        <v>46.4</v>
      </c>
      <c r="DA24" s="293"/>
      <c r="DB24" s="293"/>
      <c r="DC24" s="337"/>
      <c r="DD24" s="341">
        <v>49670738</v>
      </c>
      <c r="DE24" s="276"/>
      <c r="DF24" s="276"/>
      <c r="DG24" s="276"/>
      <c r="DH24" s="276"/>
      <c r="DI24" s="276"/>
      <c r="DJ24" s="276"/>
      <c r="DK24" s="278"/>
      <c r="DL24" s="341">
        <v>48458627</v>
      </c>
      <c r="DM24" s="276"/>
      <c r="DN24" s="276"/>
      <c r="DO24" s="276"/>
      <c r="DP24" s="276"/>
      <c r="DQ24" s="276"/>
      <c r="DR24" s="276"/>
      <c r="DS24" s="276"/>
      <c r="DT24" s="276"/>
      <c r="DU24" s="276"/>
      <c r="DV24" s="278"/>
      <c r="DW24" s="291">
        <v>51.6</v>
      </c>
      <c r="DX24" s="293"/>
      <c r="DY24" s="293"/>
      <c r="DZ24" s="293"/>
      <c r="EA24" s="293"/>
      <c r="EB24" s="293"/>
      <c r="EC24" s="295"/>
    </row>
    <row r="25" spans="2:133" ht="11.25" customHeight="1">
      <c r="B25" s="261" t="s">
        <v>57</v>
      </c>
      <c r="C25" s="1"/>
      <c r="D25" s="1"/>
      <c r="E25" s="1"/>
      <c r="F25" s="1"/>
      <c r="G25" s="1"/>
      <c r="H25" s="1"/>
      <c r="I25" s="1"/>
      <c r="J25" s="1"/>
      <c r="K25" s="1"/>
      <c r="L25" s="1"/>
      <c r="M25" s="1"/>
      <c r="N25" s="1"/>
      <c r="O25" s="1"/>
      <c r="P25" s="1"/>
      <c r="Q25" s="269"/>
      <c r="R25" s="274">
        <v>95882106</v>
      </c>
      <c r="S25" s="217"/>
      <c r="T25" s="217"/>
      <c r="U25" s="217"/>
      <c r="V25" s="217"/>
      <c r="W25" s="217"/>
      <c r="X25" s="217"/>
      <c r="Y25" s="279"/>
      <c r="Z25" s="282">
        <v>56.2</v>
      </c>
      <c r="AA25" s="282"/>
      <c r="AB25" s="282"/>
      <c r="AC25" s="282"/>
      <c r="AD25" s="287">
        <v>89741191</v>
      </c>
      <c r="AE25" s="287"/>
      <c r="AF25" s="287"/>
      <c r="AG25" s="287"/>
      <c r="AH25" s="287"/>
      <c r="AI25" s="287"/>
      <c r="AJ25" s="287"/>
      <c r="AK25" s="287"/>
      <c r="AL25" s="283">
        <v>99.4</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25928244</v>
      </c>
      <c r="CS25" s="313"/>
      <c r="CT25" s="313"/>
      <c r="CU25" s="313"/>
      <c r="CV25" s="313"/>
      <c r="CW25" s="313"/>
      <c r="CX25" s="313"/>
      <c r="CY25" s="332"/>
      <c r="CZ25" s="283">
        <v>15.7</v>
      </c>
      <c r="DA25" s="335"/>
      <c r="DB25" s="335"/>
      <c r="DC25" s="338"/>
      <c r="DD25" s="288">
        <v>23441201</v>
      </c>
      <c r="DE25" s="313"/>
      <c r="DF25" s="313"/>
      <c r="DG25" s="313"/>
      <c r="DH25" s="313"/>
      <c r="DI25" s="313"/>
      <c r="DJ25" s="313"/>
      <c r="DK25" s="332"/>
      <c r="DL25" s="288">
        <v>23064255</v>
      </c>
      <c r="DM25" s="313"/>
      <c r="DN25" s="313"/>
      <c r="DO25" s="313"/>
      <c r="DP25" s="313"/>
      <c r="DQ25" s="313"/>
      <c r="DR25" s="313"/>
      <c r="DS25" s="313"/>
      <c r="DT25" s="313"/>
      <c r="DU25" s="313"/>
      <c r="DV25" s="332"/>
      <c r="DW25" s="283">
        <v>24.6</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61941</v>
      </c>
      <c r="S26" s="217"/>
      <c r="T26" s="217"/>
      <c r="U26" s="217"/>
      <c r="V26" s="217"/>
      <c r="W26" s="217"/>
      <c r="X26" s="217"/>
      <c r="Y26" s="279"/>
      <c r="Z26" s="282">
        <v>0</v>
      </c>
      <c r="AA26" s="282"/>
      <c r="AB26" s="282"/>
      <c r="AC26" s="282"/>
      <c r="AD26" s="287">
        <v>61941</v>
      </c>
      <c r="AE26" s="287"/>
      <c r="AF26" s="287"/>
      <c r="AG26" s="287"/>
      <c r="AH26" s="287"/>
      <c r="AI26" s="287"/>
      <c r="AJ26" s="287"/>
      <c r="AK26" s="287"/>
      <c r="AL26" s="283">
        <v>0.1</v>
      </c>
      <c r="AM26" s="238"/>
      <c r="AN26" s="238"/>
      <c r="AO26" s="296"/>
      <c r="AP26" s="261" t="s">
        <v>390</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127</v>
      </c>
      <c r="CE26" s="1"/>
      <c r="CF26" s="1"/>
      <c r="CG26" s="1"/>
      <c r="CH26" s="1"/>
      <c r="CI26" s="1"/>
      <c r="CJ26" s="1"/>
      <c r="CK26" s="1"/>
      <c r="CL26" s="1"/>
      <c r="CM26" s="1"/>
      <c r="CN26" s="1"/>
      <c r="CO26" s="1"/>
      <c r="CP26" s="1"/>
      <c r="CQ26" s="269"/>
      <c r="CR26" s="274">
        <v>17027186</v>
      </c>
      <c r="CS26" s="217"/>
      <c r="CT26" s="217"/>
      <c r="CU26" s="217"/>
      <c r="CV26" s="217"/>
      <c r="CW26" s="217"/>
      <c r="CX26" s="217"/>
      <c r="CY26" s="279"/>
      <c r="CZ26" s="283">
        <v>10.3</v>
      </c>
      <c r="DA26" s="335"/>
      <c r="DB26" s="335"/>
      <c r="DC26" s="338"/>
      <c r="DD26" s="288">
        <v>15171491</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1255869</v>
      </c>
      <c r="S27" s="217"/>
      <c r="T27" s="217"/>
      <c r="U27" s="217"/>
      <c r="V27" s="217"/>
      <c r="W27" s="217"/>
      <c r="X27" s="217"/>
      <c r="Y27" s="279"/>
      <c r="Z27" s="282">
        <v>0.7</v>
      </c>
      <c r="AA27" s="282"/>
      <c r="AB27" s="282"/>
      <c r="AC27" s="282"/>
      <c r="AD27" s="287" t="s">
        <v>204</v>
      </c>
      <c r="AE27" s="287"/>
      <c r="AF27" s="287"/>
      <c r="AG27" s="287"/>
      <c r="AH27" s="287"/>
      <c r="AI27" s="287"/>
      <c r="AJ27" s="287"/>
      <c r="AK27" s="287"/>
      <c r="AL27" s="283" t="s">
        <v>204</v>
      </c>
      <c r="AM27" s="238"/>
      <c r="AN27" s="238"/>
      <c r="AO27" s="296"/>
      <c r="AP27" s="261" t="s">
        <v>391</v>
      </c>
      <c r="AQ27" s="1"/>
      <c r="AR27" s="1"/>
      <c r="AS27" s="1"/>
      <c r="AT27" s="1"/>
      <c r="AU27" s="1"/>
      <c r="AV27" s="1"/>
      <c r="AW27" s="1"/>
      <c r="AX27" s="1"/>
      <c r="AY27" s="1"/>
      <c r="AZ27" s="1"/>
      <c r="BA27" s="1"/>
      <c r="BB27" s="1"/>
      <c r="BC27" s="1"/>
      <c r="BD27" s="1"/>
      <c r="BE27" s="1"/>
      <c r="BF27" s="269"/>
      <c r="BG27" s="274">
        <v>59736362</v>
      </c>
      <c r="BH27" s="217"/>
      <c r="BI27" s="217"/>
      <c r="BJ27" s="217"/>
      <c r="BK27" s="217"/>
      <c r="BL27" s="217"/>
      <c r="BM27" s="217"/>
      <c r="BN27" s="279"/>
      <c r="BO27" s="282">
        <v>100</v>
      </c>
      <c r="BP27" s="282"/>
      <c r="BQ27" s="282"/>
      <c r="BR27" s="282"/>
      <c r="BS27" s="287">
        <v>1357571</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34161324</v>
      </c>
      <c r="CS27" s="313"/>
      <c r="CT27" s="313"/>
      <c r="CU27" s="313"/>
      <c r="CV27" s="313"/>
      <c r="CW27" s="313"/>
      <c r="CX27" s="313"/>
      <c r="CY27" s="332"/>
      <c r="CZ27" s="283">
        <v>20.7</v>
      </c>
      <c r="DA27" s="335"/>
      <c r="DB27" s="335"/>
      <c r="DC27" s="338"/>
      <c r="DD27" s="288">
        <v>9752758</v>
      </c>
      <c r="DE27" s="313"/>
      <c r="DF27" s="313"/>
      <c r="DG27" s="313"/>
      <c r="DH27" s="313"/>
      <c r="DI27" s="313"/>
      <c r="DJ27" s="313"/>
      <c r="DK27" s="332"/>
      <c r="DL27" s="288">
        <v>8917593</v>
      </c>
      <c r="DM27" s="313"/>
      <c r="DN27" s="313"/>
      <c r="DO27" s="313"/>
      <c r="DP27" s="313"/>
      <c r="DQ27" s="313"/>
      <c r="DR27" s="313"/>
      <c r="DS27" s="313"/>
      <c r="DT27" s="313"/>
      <c r="DU27" s="313"/>
      <c r="DV27" s="332"/>
      <c r="DW27" s="283">
        <v>9.5</v>
      </c>
      <c r="DX27" s="335"/>
      <c r="DY27" s="335"/>
      <c r="DZ27" s="335"/>
      <c r="EA27" s="335"/>
      <c r="EB27" s="335"/>
      <c r="EC27" s="360"/>
    </row>
    <row r="28" spans="2:133" ht="11.25" customHeight="1">
      <c r="B28" s="261" t="s">
        <v>318</v>
      </c>
      <c r="C28" s="1"/>
      <c r="D28" s="1"/>
      <c r="E28" s="1"/>
      <c r="F28" s="1"/>
      <c r="G28" s="1"/>
      <c r="H28" s="1"/>
      <c r="I28" s="1"/>
      <c r="J28" s="1"/>
      <c r="K28" s="1"/>
      <c r="L28" s="1"/>
      <c r="M28" s="1"/>
      <c r="N28" s="1"/>
      <c r="O28" s="1"/>
      <c r="P28" s="1"/>
      <c r="Q28" s="269"/>
      <c r="R28" s="274">
        <v>1331769</v>
      </c>
      <c r="S28" s="217"/>
      <c r="T28" s="217"/>
      <c r="U28" s="217"/>
      <c r="V28" s="217"/>
      <c r="W28" s="217"/>
      <c r="X28" s="217"/>
      <c r="Y28" s="279"/>
      <c r="Z28" s="282">
        <v>0.8</v>
      </c>
      <c r="AA28" s="282"/>
      <c r="AB28" s="282"/>
      <c r="AC28" s="282"/>
      <c r="AD28" s="287">
        <v>235757</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16506945</v>
      </c>
      <c r="CS28" s="217"/>
      <c r="CT28" s="217"/>
      <c r="CU28" s="217"/>
      <c r="CV28" s="217"/>
      <c r="CW28" s="217"/>
      <c r="CX28" s="217"/>
      <c r="CY28" s="279"/>
      <c r="CZ28" s="283">
        <v>10</v>
      </c>
      <c r="DA28" s="335"/>
      <c r="DB28" s="335"/>
      <c r="DC28" s="338"/>
      <c r="DD28" s="288">
        <v>16476779</v>
      </c>
      <c r="DE28" s="217"/>
      <c r="DF28" s="217"/>
      <c r="DG28" s="217"/>
      <c r="DH28" s="217"/>
      <c r="DI28" s="217"/>
      <c r="DJ28" s="217"/>
      <c r="DK28" s="279"/>
      <c r="DL28" s="288">
        <v>16476779</v>
      </c>
      <c r="DM28" s="217"/>
      <c r="DN28" s="217"/>
      <c r="DO28" s="217"/>
      <c r="DP28" s="217"/>
      <c r="DQ28" s="217"/>
      <c r="DR28" s="217"/>
      <c r="DS28" s="217"/>
      <c r="DT28" s="217"/>
      <c r="DU28" s="217"/>
      <c r="DV28" s="279"/>
      <c r="DW28" s="283">
        <v>17.5</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834547</v>
      </c>
      <c r="S29" s="217"/>
      <c r="T29" s="217"/>
      <c r="U29" s="217"/>
      <c r="V29" s="217"/>
      <c r="W29" s="217"/>
      <c r="X29" s="217"/>
      <c r="Y29" s="279"/>
      <c r="Z29" s="282">
        <v>0.5</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26</v>
      </c>
      <c r="CG29" s="1"/>
      <c r="CH29" s="1"/>
      <c r="CI29" s="1"/>
      <c r="CJ29" s="1"/>
      <c r="CK29" s="1"/>
      <c r="CL29" s="1"/>
      <c r="CM29" s="1"/>
      <c r="CN29" s="1"/>
      <c r="CO29" s="1"/>
      <c r="CP29" s="1"/>
      <c r="CQ29" s="269"/>
      <c r="CR29" s="274">
        <v>16502667</v>
      </c>
      <c r="CS29" s="313"/>
      <c r="CT29" s="313"/>
      <c r="CU29" s="313"/>
      <c r="CV29" s="313"/>
      <c r="CW29" s="313"/>
      <c r="CX29" s="313"/>
      <c r="CY29" s="332"/>
      <c r="CZ29" s="283">
        <v>10</v>
      </c>
      <c r="DA29" s="335"/>
      <c r="DB29" s="335"/>
      <c r="DC29" s="338"/>
      <c r="DD29" s="288">
        <v>16472501</v>
      </c>
      <c r="DE29" s="313"/>
      <c r="DF29" s="313"/>
      <c r="DG29" s="313"/>
      <c r="DH29" s="313"/>
      <c r="DI29" s="313"/>
      <c r="DJ29" s="313"/>
      <c r="DK29" s="332"/>
      <c r="DL29" s="288">
        <v>16472501</v>
      </c>
      <c r="DM29" s="313"/>
      <c r="DN29" s="313"/>
      <c r="DO29" s="313"/>
      <c r="DP29" s="313"/>
      <c r="DQ29" s="313"/>
      <c r="DR29" s="313"/>
      <c r="DS29" s="313"/>
      <c r="DT29" s="313"/>
      <c r="DU29" s="313"/>
      <c r="DV29" s="332"/>
      <c r="DW29" s="283">
        <v>17.5</v>
      </c>
      <c r="DX29" s="335"/>
      <c r="DY29" s="335"/>
      <c r="DZ29" s="335"/>
      <c r="EA29" s="335"/>
      <c r="EB29" s="335"/>
      <c r="EC29" s="360"/>
    </row>
    <row r="30" spans="2:133" ht="11.25" customHeight="1">
      <c r="B30" s="261" t="s">
        <v>346</v>
      </c>
      <c r="C30" s="1"/>
      <c r="D30" s="1"/>
      <c r="E30" s="1"/>
      <c r="F30" s="1"/>
      <c r="G30" s="1"/>
      <c r="H30" s="1"/>
      <c r="I30" s="1"/>
      <c r="J30" s="1"/>
      <c r="K30" s="1"/>
      <c r="L30" s="1"/>
      <c r="M30" s="1"/>
      <c r="N30" s="1"/>
      <c r="O30" s="1"/>
      <c r="P30" s="1"/>
      <c r="Q30" s="269"/>
      <c r="R30" s="274">
        <v>30737314</v>
      </c>
      <c r="S30" s="217"/>
      <c r="T30" s="217"/>
      <c r="U30" s="217"/>
      <c r="V30" s="217"/>
      <c r="W30" s="217"/>
      <c r="X30" s="217"/>
      <c r="Y30" s="279"/>
      <c r="Z30" s="282">
        <v>18</v>
      </c>
      <c r="AA30" s="282"/>
      <c r="AB30" s="282"/>
      <c r="AC30" s="282"/>
      <c r="AD30" s="287" t="s">
        <v>204</v>
      </c>
      <c r="AE30" s="287"/>
      <c r="AF30" s="287"/>
      <c r="AG30" s="287"/>
      <c r="AH30" s="287"/>
      <c r="AI30" s="287"/>
      <c r="AJ30" s="287"/>
      <c r="AK30" s="287"/>
      <c r="AL30" s="283" t="s">
        <v>204</v>
      </c>
      <c r="AM30" s="238"/>
      <c r="AN30" s="238"/>
      <c r="AO30" s="296"/>
      <c r="AP30" s="182" t="s">
        <v>320</v>
      </c>
      <c r="AQ30" s="139"/>
      <c r="AR30" s="139"/>
      <c r="AS30" s="139"/>
      <c r="AT30" s="139"/>
      <c r="AU30" s="139"/>
      <c r="AV30" s="139"/>
      <c r="AW30" s="139"/>
      <c r="AX30" s="139"/>
      <c r="AY30" s="139"/>
      <c r="AZ30" s="139"/>
      <c r="BA30" s="139"/>
      <c r="BB30" s="139"/>
      <c r="BC30" s="139"/>
      <c r="BD30" s="139"/>
      <c r="BE30" s="139"/>
      <c r="BF30" s="144"/>
      <c r="BG30" s="182" t="s">
        <v>393</v>
      </c>
      <c r="BH30" s="321"/>
      <c r="BI30" s="321"/>
      <c r="BJ30" s="321"/>
      <c r="BK30" s="321"/>
      <c r="BL30" s="321"/>
      <c r="BM30" s="321"/>
      <c r="BN30" s="321"/>
      <c r="BO30" s="321"/>
      <c r="BP30" s="321"/>
      <c r="BQ30" s="323"/>
      <c r="BR30" s="182" t="s">
        <v>394</v>
      </c>
      <c r="BS30" s="321"/>
      <c r="BT30" s="321"/>
      <c r="BU30" s="321"/>
      <c r="BV30" s="321"/>
      <c r="BW30" s="321"/>
      <c r="BX30" s="321"/>
      <c r="BY30" s="321"/>
      <c r="BZ30" s="321"/>
      <c r="CA30" s="321"/>
      <c r="CB30" s="323"/>
      <c r="CD30" s="134"/>
      <c r="CE30" s="42"/>
      <c r="CF30" s="261" t="s">
        <v>395</v>
      </c>
      <c r="CG30" s="1"/>
      <c r="CH30" s="1"/>
      <c r="CI30" s="1"/>
      <c r="CJ30" s="1"/>
      <c r="CK30" s="1"/>
      <c r="CL30" s="1"/>
      <c r="CM30" s="1"/>
      <c r="CN30" s="1"/>
      <c r="CO30" s="1"/>
      <c r="CP30" s="1"/>
      <c r="CQ30" s="269"/>
      <c r="CR30" s="274">
        <v>16044659</v>
      </c>
      <c r="CS30" s="217"/>
      <c r="CT30" s="217"/>
      <c r="CU30" s="217"/>
      <c r="CV30" s="217"/>
      <c r="CW30" s="217"/>
      <c r="CX30" s="217"/>
      <c r="CY30" s="279"/>
      <c r="CZ30" s="283">
        <v>9.6999999999999993</v>
      </c>
      <c r="DA30" s="335"/>
      <c r="DB30" s="335"/>
      <c r="DC30" s="338"/>
      <c r="DD30" s="288">
        <v>16015520</v>
      </c>
      <c r="DE30" s="217"/>
      <c r="DF30" s="217"/>
      <c r="DG30" s="217"/>
      <c r="DH30" s="217"/>
      <c r="DI30" s="217"/>
      <c r="DJ30" s="217"/>
      <c r="DK30" s="279"/>
      <c r="DL30" s="288">
        <v>16015520</v>
      </c>
      <c r="DM30" s="217"/>
      <c r="DN30" s="217"/>
      <c r="DO30" s="217"/>
      <c r="DP30" s="217"/>
      <c r="DQ30" s="217"/>
      <c r="DR30" s="217"/>
      <c r="DS30" s="217"/>
      <c r="DT30" s="217"/>
      <c r="DU30" s="217"/>
      <c r="DV30" s="279"/>
      <c r="DW30" s="283">
        <v>17.100000000000001</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9</v>
      </c>
      <c r="AQ31" s="178"/>
      <c r="AR31" s="178"/>
      <c r="AS31" s="178"/>
      <c r="AT31" s="306" t="s">
        <v>198</v>
      </c>
      <c r="AU31" s="265"/>
      <c r="AV31" s="265"/>
      <c r="AW31" s="265"/>
      <c r="AX31" s="260" t="s">
        <v>275</v>
      </c>
      <c r="AY31" s="265"/>
      <c r="AZ31" s="265"/>
      <c r="BA31" s="265"/>
      <c r="BB31" s="265"/>
      <c r="BC31" s="265"/>
      <c r="BD31" s="265"/>
      <c r="BE31" s="265"/>
      <c r="BF31" s="268"/>
      <c r="BG31" s="318">
        <v>99.6</v>
      </c>
      <c r="BH31" s="322"/>
      <c r="BI31" s="322"/>
      <c r="BJ31" s="322"/>
      <c r="BK31" s="322"/>
      <c r="BL31" s="322"/>
      <c r="BM31" s="293">
        <v>99.2</v>
      </c>
      <c r="BN31" s="322"/>
      <c r="BO31" s="322"/>
      <c r="BP31" s="322"/>
      <c r="BQ31" s="324"/>
      <c r="BR31" s="318">
        <v>99.7</v>
      </c>
      <c r="BS31" s="322"/>
      <c r="BT31" s="322"/>
      <c r="BU31" s="322"/>
      <c r="BV31" s="322"/>
      <c r="BW31" s="322"/>
      <c r="BX31" s="293">
        <v>99.1</v>
      </c>
      <c r="BY31" s="322"/>
      <c r="BZ31" s="322"/>
      <c r="CA31" s="322"/>
      <c r="CB31" s="324"/>
      <c r="CD31" s="134"/>
      <c r="CE31" s="42"/>
      <c r="CF31" s="261" t="s">
        <v>319</v>
      </c>
      <c r="CG31" s="1"/>
      <c r="CH31" s="1"/>
      <c r="CI31" s="1"/>
      <c r="CJ31" s="1"/>
      <c r="CK31" s="1"/>
      <c r="CL31" s="1"/>
      <c r="CM31" s="1"/>
      <c r="CN31" s="1"/>
      <c r="CO31" s="1"/>
      <c r="CP31" s="1"/>
      <c r="CQ31" s="269"/>
      <c r="CR31" s="274">
        <v>458008</v>
      </c>
      <c r="CS31" s="313"/>
      <c r="CT31" s="313"/>
      <c r="CU31" s="313"/>
      <c r="CV31" s="313"/>
      <c r="CW31" s="313"/>
      <c r="CX31" s="313"/>
      <c r="CY31" s="332"/>
      <c r="CZ31" s="283">
        <v>0.3</v>
      </c>
      <c r="DA31" s="335"/>
      <c r="DB31" s="335"/>
      <c r="DC31" s="338"/>
      <c r="DD31" s="288">
        <v>456981</v>
      </c>
      <c r="DE31" s="313"/>
      <c r="DF31" s="313"/>
      <c r="DG31" s="313"/>
      <c r="DH31" s="313"/>
      <c r="DI31" s="313"/>
      <c r="DJ31" s="313"/>
      <c r="DK31" s="332"/>
      <c r="DL31" s="288">
        <v>456981</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10945793</v>
      </c>
      <c r="S32" s="217"/>
      <c r="T32" s="217"/>
      <c r="U32" s="217"/>
      <c r="V32" s="217"/>
      <c r="W32" s="217"/>
      <c r="X32" s="217"/>
      <c r="Y32" s="279"/>
      <c r="Z32" s="282">
        <v>6.4</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249</v>
      </c>
      <c r="AX32" s="261" t="s">
        <v>292</v>
      </c>
      <c r="AY32" s="1"/>
      <c r="AZ32" s="1"/>
      <c r="BA32" s="1"/>
      <c r="BB32" s="1"/>
      <c r="BC32" s="1"/>
      <c r="BD32" s="1"/>
      <c r="BE32" s="1"/>
      <c r="BF32" s="269"/>
      <c r="BG32" s="319">
        <v>99.6</v>
      </c>
      <c r="BH32" s="313"/>
      <c r="BI32" s="313"/>
      <c r="BJ32" s="313"/>
      <c r="BK32" s="313"/>
      <c r="BL32" s="313"/>
      <c r="BM32" s="238">
        <v>99.2</v>
      </c>
      <c r="BN32" s="313"/>
      <c r="BO32" s="313"/>
      <c r="BP32" s="313"/>
      <c r="BQ32" s="316"/>
      <c r="BR32" s="319">
        <v>99.6</v>
      </c>
      <c r="BS32" s="313"/>
      <c r="BT32" s="313"/>
      <c r="BU32" s="313"/>
      <c r="BV32" s="313"/>
      <c r="BW32" s="313"/>
      <c r="BX32" s="238">
        <v>99.1</v>
      </c>
      <c r="BY32" s="313"/>
      <c r="BZ32" s="313"/>
      <c r="CA32" s="313"/>
      <c r="CB32" s="316"/>
      <c r="CD32" s="135"/>
      <c r="CE32" s="142"/>
      <c r="CF32" s="261" t="s">
        <v>398</v>
      </c>
      <c r="CG32" s="1"/>
      <c r="CH32" s="1"/>
      <c r="CI32" s="1"/>
      <c r="CJ32" s="1"/>
      <c r="CK32" s="1"/>
      <c r="CL32" s="1"/>
      <c r="CM32" s="1"/>
      <c r="CN32" s="1"/>
      <c r="CO32" s="1"/>
      <c r="CP32" s="1"/>
      <c r="CQ32" s="269"/>
      <c r="CR32" s="274">
        <v>4278</v>
      </c>
      <c r="CS32" s="217"/>
      <c r="CT32" s="217"/>
      <c r="CU32" s="217"/>
      <c r="CV32" s="217"/>
      <c r="CW32" s="217"/>
      <c r="CX32" s="217"/>
      <c r="CY32" s="279"/>
      <c r="CZ32" s="283">
        <v>0</v>
      </c>
      <c r="DA32" s="335"/>
      <c r="DB32" s="335"/>
      <c r="DC32" s="338"/>
      <c r="DD32" s="288">
        <v>4278</v>
      </c>
      <c r="DE32" s="217"/>
      <c r="DF32" s="217"/>
      <c r="DG32" s="217"/>
      <c r="DH32" s="217"/>
      <c r="DI32" s="217"/>
      <c r="DJ32" s="217"/>
      <c r="DK32" s="279"/>
      <c r="DL32" s="288">
        <v>4278</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235</v>
      </c>
      <c r="C33" s="1"/>
      <c r="D33" s="1"/>
      <c r="E33" s="1"/>
      <c r="F33" s="1"/>
      <c r="G33" s="1"/>
      <c r="H33" s="1"/>
      <c r="I33" s="1"/>
      <c r="J33" s="1"/>
      <c r="K33" s="1"/>
      <c r="L33" s="1"/>
      <c r="M33" s="1"/>
      <c r="N33" s="1"/>
      <c r="O33" s="1"/>
      <c r="P33" s="1"/>
      <c r="Q33" s="269"/>
      <c r="R33" s="274">
        <v>575527</v>
      </c>
      <c r="S33" s="217"/>
      <c r="T33" s="217"/>
      <c r="U33" s="217"/>
      <c r="V33" s="217"/>
      <c r="W33" s="217"/>
      <c r="X33" s="217"/>
      <c r="Y33" s="279"/>
      <c r="Z33" s="282">
        <v>0.3</v>
      </c>
      <c r="AA33" s="282"/>
      <c r="AB33" s="282"/>
      <c r="AC33" s="282"/>
      <c r="AD33" s="287">
        <v>177821</v>
      </c>
      <c r="AE33" s="287"/>
      <c r="AF33" s="287"/>
      <c r="AG33" s="287"/>
      <c r="AH33" s="287"/>
      <c r="AI33" s="287"/>
      <c r="AJ33" s="287"/>
      <c r="AK33" s="287"/>
      <c r="AL33" s="283">
        <v>0.2</v>
      </c>
      <c r="AM33" s="238"/>
      <c r="AN33" s="238"/>
      <c r="AO33" s="296"/>
      <c r="AP33" s="177"/>
      <c r="AQ33" s="179"/>
      <c r="AR33" s="179"/>
      <c r="AS33" s="179"/>
      <c r="AT33" s="308"/>
      <c r="AU33" s="267"/>
      <c r="AV33" s="267"/>
      <c r="AW33" s="267"/>
      <c r="AX33" s="263" t="s">
        <v>164</v>
      </c>
      <c r="AY33" s="267"/>
      <c r="AZ33" s="267"/>
      <c r="BA33" s="267"/>
      <c r="BB33" s="267"/>
      <c r="BC33" s="267"/>
      <c r="BD33" s="267"/>
      <c r="BE33" s="267"/>
      <c r="BF33" s="271"/>
      <c r="BG33" s="320">
        <v>99.6</v>
      </c>
      <c r="BH33" s="312"/>
      <c r="BI33" s="312"/>
      <c r="BJ33" s="312"/>
      <c r="BK33" s="312"/>
      <c r="BL33" s="312"/>
      <c r="BM33" s="294">
        <v>99</v>
      </c>
      <c r="BN33" s="312"/>
      <c r="BO33" s="312"/>
      <c r="BP33" s="312"/>
      <c r="BQ33" s="317"/>
      <c r="BR33" s="320">
        <v>99.6</v>
      </c>
      <c r="BS33" s="312"/>
      <c r="BT33" s="312"/>
      <c r="BU33" s="312"/>
      <c r="BV33" s="312"/>
      <c r="BW33" s="312"/>
      <c r="BX33" s="294">
        <v>99</v>
      </c>
      <c r="BY33" s="312"/>
      <c r="BZ33" s="312"/>
      <c r="CA33" s="312"/>
      <c r="CB33" s="317"/>
      <c r="CD33" s="261" t="s">
        <v>399</v>
      </c>
      <c r="CE33" s="1"/>
      <c r="CF33" s="1"/>
      <c r="CG33" s="1"/>
      <c r="CH33" s="1"/>
      <c r="CI33" s="1"/>
      <c r="CJ33" s="1"/>
      <c r="CK33" s="1"/>
      <c r="CL33" s="1"/>
      <c r="CM33" s="1"/>
      <c r="CN33" s="1"/>
      <c r="CO33" s="1"/>
      <c r="CP33" s="1"/>
      <c r="CQ33" s="269"/>
      <c r="CR33" s="274">
        <v>74013493</v>
      </c>
      <c r="CS33" s="313"/>
      <c r="CT33" s="313"/>
      <c r="CU33" s="313"/>
      <c r="CV33" s="313"/>
      <c r="CW33" s="313"/>
      <c r="CX33" s="313"/>
      <c r="CY33" s="332"/>
      <c r="CZ33" s="283">
        <v>44.8</v>
      </c>
      <c r="DA33" s="335"/>
      <c r="DB33" s="335"/>
      <c r="DC33" s="338"/>
      <c r="DD33" s="288">
        <v>45126141</v>
      </c>
      <c r="DE33" s="313"/>
      <c r="DF33" s="313"/>
      <c r="DG33" s="313"/>
      <c r="DH33" s="313"/>
      <c r="DI33" s="313"/>
      <c r="DJ33" s="313"/>
      <c r="DK33" s="332"/>
      <c r="DL33" s="288">
        <v>36565513</v>
      </c>
      <c r="DM33" s="313"/>
      <c r="DN33" s="313"/>
      <c r="DO33" s="313"/>
      <c r="DP33" s="313"/>
      <c r="DQ33" s="313"/>
      <c r="DR33" s="313"/>
      <c r="DS33" s="313"/>
      <c r="DT33" s="313"/>
      <c r="DU33" s="313"/>
      <c r="DV33" s="332"/>
      <c r="DW33" s="283">
        <v>38.9</v>
      </c>
      <c r="DX33" s="335"/>
      <c r="DY33" s="335"/>
      <c r="DZ33" s="335"/>
      <c r="EA33" s="335"/>
      <c r="EB33" s="335"/>
      <c r="EC33" s="360"/>
    </row>
    <row r="34" spans="2:133" ht="11.25" customHeight="1">
      <c r="B34" s="261" t="s">
        <v>152</v>
      </c>
      <c r="C34" s="1"/>
      <c r="D34" s="1"/>
      <c r="E34" s="1"/>
      <c r="F34" s="1"/>
      <c r="G34" s="1"/>
      <c r="H34" s="1"/>
      <c r="I34" s="1"/>
      <c r="J34" s="1"/>
      <c r="K34" s="1"/>
      <c r="L34" s="1"/>
      <c r="M34" s="1"/>
      <c r="N34" s="1"/>
      <c r="O34" s="1"/>
      <c r="P34" s="1"/>
      <c r="Q34" s="269"/>
      <c r="R34" s="274">
        <v>973518</v>
      </c>
      <c r="S34" s="217"/>
      <c r="T34" s="217"/>
      <c r="U34" s="217"/>
      <c r="V34" s="217"/>
      <c r="W34" s="217"/>
      <c r="X34" s="217"/>
      <c r="Y34" s="279"/>
      <c r="Z34" s="282">
        <v>0.6</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403</v>
      </c>
      <c r="CE34" s="1"/>
      <c r="CF34" s="1"/>
      <c r="CG34" s="1"/>
      <c r="CH34" s="1"/>
      <c r="CI34" s="1"/>
      <c r="CJ34" s="1"/>
      <c r="CK34" s="1"/>
      <c r="CL34" s="1"/>
      <c r="CM34" s="1"/>
      <c r="CN34" s="1"/>
      <c r="CO34" s="1"/>
      <c r="CP34" s="1"/>
      <c r="CQ34" s="269"/>
      <c r="CR34" s="274">
        <v>22959625</v>
      </c>
      <c r="CS34" s="217"/>
      <c r="CT34" s="217"/>
      <c r="CU34" s="217"/>
      <c r="CV34" s="217"/>
      <c r="CW34" s="217"/>
      <c r="CX34" s="217"/>
      <c r="CY34" s="279"/>
      <c r="CZ34" s="283">
        <v>13.9</v>
      </c>
      <c r="DA34" s="335"/>
      <c r="DB34" s="335"/>
      <c r="DC34" s="338"/>
      <c r="DD34" s="288">
        <v>16473516</v>
      </c>
      <c r="DE34" s="217"/>
      <c r="DF34" s="217"/>
      <c r="DG34" s="217"/>
      <c r="DH34" s="217"/>
      <c r="DI34" s="217"/>
      <c r="DJ34" s="217"/>
      <c r="DK34" s="279"/>
      <c r="DL34" s="288">
        <v>15423194</v>
      </c>
      <c r="DM34" s="217"/>
      <c r="DN34" s="217"/>
      <c r="DO34" s="217"/>
      <c r="DP34" s="217"/>
      <c r="DQ34" s="217"/>
      <c r="DR34" s="217"/>
      <c r="DS34" s="217"/>
      <c r="DT34" s="217"/>
      <c r="DU34" s="217"/>
      <c r="DV34" s="279"/>
      <c r="DW34" s="283">
        <v>16.399999999999999</v>
      </c>
      <c r="DX34" s="335"/>
      <c r="DY34" s="335"/>
      <c r="DZ34" s="335"/>
      <c r="EA34" s="335"/>
      <c r="EB34" s="335"/>
      <c r="EC34" s="360"/>
    </row>
    <row r="35" spans="2:133" ht="11.25" customHeight="1">
      <c r="B35" s="261" t="s">
        <v>405</v>
      </c>
      <c r="C35" s="1"/>
      <c r="D35" s="1"/>
      <c r="E35" s="1"/>
      <c r="F35" s="1"/>
      <c r="G35" s="1"/>
      <c r="H35" s="1"/>
      <c r="I35" s="1"/>
      <c r="J35" s="1"/>
      <c r="K35" s="1"/>
      <c r="L35" s="1"/>
      <c r="M35" s="1"/>
      <c r="N35" s="1"/>
      <c r="O35" s="1"/>
      <c r="P35" s="1"/>
      <c r="Q35" s="269"/>
      <c r="R35" s="274">
        <v>588179</v>
      </c>
      <c r="S35" s="217"/>
      <c r="T35" s="217"/>
      <c r="U35" s="217"/>
      <c r="V35" s="217"/>
      <c r="W35" s="217"/>
      <c r="X35" s="217"/>
      <c r="Y35" s="279"/>
      <c r="Z35" s="282">
        <v>0.3</v>
      </c>
      <c r="AA35" s="282"/>
      <c r="AB35" s="282"/>
      <c r="AC35" s="282"/>
      <c r="AD35" s="287" t="s">
        <v>204</v>
      </c>
      <c r="AE35" s="287"/>
      <c r="AF35" s="287"/>
      <c r="AG35" s="287"/>
      <c r="AH35" s="287"/>
      <c r="AI35" s="287"/>
      <c r="AJ35" s="287"/>
      <c r="AK35" s="287"/>
      <c r="AL35" s="283" t="s">
        <v>204</v>
      </c>
      <c r="AM35" s="238"/>
      <c r="AN35" s="238"/>
      <c r="AO35" s="296"/>
      <c r="AP35" s="95"/>
      <c r="AQ35" s="182" t="s">
        <v>406</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1920119</v>
      </c>
      <c r="CS35" s="313"/>
      <c r="CT35" s="313"/>
      <c r="CU35" s="313"/>
      <c r="CV35" s="313"/>
      <c r="CW35" s="313"/>
      <c r="CX35" s="313"/>
      <c r="CY35" s="332"/>
      <c r="CZ35" s="283">
        <v>1.2</v>
      </c>
      <c r="DA35" s="335"/>
      <c r="DB35" s="335"/>
      <c r="DC35" s="338"/>
      <c r="DD35" s="288">
        <v>1818772</v>
      </c>
      <c r="DE35" s="313"/>
      <c r="DF35" s="313"/>
      <c r="DG35" s="313"/>
      <c r="DH35" s="313"/>
      <c r="DI35" s="313"/>
      <c r="DJ35" s="313"/>
      <c r="DK35" s="332"/>
      <c r="DL35" s="288">
        <v>1472288</v>
      </c>
      <c r="DM35" s="313"/>
      <c r="DN35" s="313"/>
      <c r="DO35" s="313"/>
      <c r="DP35" s="313"/>
      <c r="DQ35" s="313"/>
      <c r="DR35" s="313"/>
      <c r="DS35" s="313"/>
      <c r="DT35" s="313"/>
      <c r="DU35" s="313"/>
      <c r="DV35" s="332"/>
      <c r="DW35" s="283">
        <v>1.6</v>
      </c>
      <c r="DX35" s="335"/>
      <c r="DY35" s="335"/>
      <c r="DZ35" s="335"/>
      <c r="EA35" s="335"/>
      <c r="EB35" s="335"/>
      <c r="EC35" s="360"/>
    </row>
    <row r="36" spans="2:133" ht="11.25" customHeight="1">
      <c r="B36" s="261" t="s">
        <v>293</v>
      </c>
      <c r="C36" s="1"/>
      <c r="D36" s="1"/>
      <c r="E36" s="1"/>
      <c r="F36" s="1"/>
      <c r="G36" s="1"/>
      <c r="H36" s="1"/>
      <c r="I36" s="1"/>
      <c r="J36" s="1"/>
      <c r="K36" s="1"/>
      <c r="L36" s="1"/>
      <c r="M36" s="1"/>
      <c r="N36" s="1"/>
      <c r="O36" s="1"/>
      <c r="P36" s="1"/>
      <c r="Q36" s="269"/>
      <c r="R36" s="274">
        <v>3880171</v>
      </c>
      <c r="S36" s="217"/>
      <c r="T36" s="217"/>
      <c r="U36" s="217"/>
      <c r="V36" s="217"/>
      <c r="W36" s="217"/>
      <c r="X36" s="217"/>
      <c r="Y36" s="279"/>
      <c r="Z36" s="282">
        <v>2.2999999999999998</v>
      </c>
      <c r="AA36" s="282"/>
      <c r="AB36" s="282"/>
      <c r="AC36" s="282"/>
      <c r="AD36" s="287" t="s">
        <v>204</v>
      </c>
      <c r="AE36" s="287"/>
      <c r="AF36" s="287"/>
      <c r="AG36" s="287"/>
      <c r="AH36" s="287"/>
      <c r="AI36" s="287"/>
      <c r="AJ36" s="287"/>
      <c r="AK36" s="287"/>
      <c r="AL36" s="283" t="s">
        <v>204</v>
      </c>
      <c r="AM36" s="238"/>
      <c r="AN36" s="238"/>
      <c r="AO36" s="296"/>
      <c r="AP36" s="95"/>
      <c r="AQ36" s="301" t="s">
        <v>391</v>
      </c>
      <c r="AR36" s="304"/>
      <c r="AS36" s="304"/>
      <c r="AT36" s="304"/>
      <c r="AU36" s="304"/>
      <c r="AV36" s="304"/>
      <c r="AW36" s="304"/>
      <c r="AX36" s="304"/>
      <c r="AY36" s="309"/>
      <c r="AZ36" s="273">
        <v>17525583</v>
      </c>
      <c r="BA36" s="276"/>
      <c r="BB36" s="276"/>
      <c r="BC36" s="276"/>
      <c r="BD36" s="276"/>
      <c r="BE36" s="276"/>
      <c r="BF36" s="315"/>
      <c r="BG36" s="260" t="s">
        <v>410</v>
      </c>
      <c r="BH36" s="265"/>
      <c r="BI36" s="265"/>
      <c r="BJ36" s="265"/>
      <c r="BK36" s="265"/>
      <c r="BL36" s="265"/>
      <c r="BM36" s="265"/>
      <c r="BN36" s="265"/>
      <c r="BO36" s="265"/>
      <c r="BP36" s="265"/>
      <c r="BQ36" s="265"/>
      <c r="BR36" s="265"/>
      <c r="BS36" s="265"/>
      <c r="BT36" s="265"/>
      <c r="BU36" s="268"/>
      <c r="BV36" s="273">
        <v>1078416</v>
      </c>
      <c r="BW36" s="276"/>
      <c r="BX36" s="276"/>
      <c r="BY36" s="276"/>
      <c r="BZ36" s="276"/>
      <c r="CA36" s="276"/>
      <c r="CB36" s="315"/>
      <c r="CD36" s="261" t="s">
        <v>33</v>
      </c>
      <c r="CE36" s="1"/>
      <c r="CF36" s="1"/>
      <c r="CG36" s="1"/>
      <c r="CH36" s="1"/>
      <c r="CI36" s="1"/>
      <c r="CJ36" s="1"/>
      <c r="CK36" s="1"/>
      <c r="CL36" s="1"/>
      <c r="CM36" s="1"/>
      <c r="CN36" s="1"/>
      <c r="CO36" s="1"/>
      <c r="CP36" s="1"/>
      <c r="CQ36" s="269"/>
      <c r="CR36" s="274">
        <v>27384129</v>
      </c>
      <c r="CS36" s="217"/>
      <c r="CT36" s="217"/>
      <c r="CU36" s="217"/>
      <c r="CV36" s="217"/>
      <c r="CW36" s="217"/>
      <c r="CX36" s="217"/>
      <c r="CY36" s="279"/>
      <c r="CZ36" s="283">
        <v>16.600000000000001</v>
      </c>
      <c r="DA36" s="335"/>
      <c r="DB36" s="335"/>
      <c r="DC36" s="338"/>
      <c r="DD36" s="288">
        <v>15934935</v>
      </c>
      <c r="DE36" s="217"/>
      <c r="DF36" s="217"/>
      <c r="DG36" s="217"/>
      <c r="DH36" s="217"/>
      <c r="DI36" s="217"/>
      <c r="DJ36" s="217"/>
      <c r="DK36" s="279"/>
      <c r="DL36" s="288">
        <v>10210449</v>
      </c>
      <c r="DM36" s="217"/>
      <c r="DN36" s="217"/>
      <c r="DO36" s="217"/>
      <c r="DP36" s="217"/>
      <c r="DQ36" s="217"/>
      <c r="DR36" s="217"/>
      <c r="DS36" s="217"/>
      <c r="DT36" s="217"/>
      <c r="DU36" s="217"/>
      <c r="DV36" s="279"/>
      <c r="DW36" s="283">
        <v>10.9</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17439321</v>
      </c>
      <c r="S37" s="217"/>
      <c r="T37" s="217"/>
      <c r="U37" s="217"/>
      <c r="V37" s="217"/>
      <c r="W37" s="217"/>
      <c r="X37" s="217"/>
      <c r="Y37" s="279"/>
      <c r="Z37" s="282">
        <v>10.199999999999999</v>
      </c>
      <c r="AA37" s="282"/>
      <c r="AB37" s="282"/>
      <c r="AC37" s="282"/>
      <c r="AD37" s="287">
        <v>98520</v>
      </c>
      <c r="AE37" s="287"/>
      <c r="AF37" s="287"/>
      <c r="AG37" s="287"/>
      <c r="AH37" s="287"/>
      <c r="AI37" s="287"/>
      <c r="AJ37" s="287"/>
      <c r="AK37" s="287"/>
      <c r="AL37" s="283">
        <v>0.1</v>
      </c>
      <c r="AM37" s="238"/>
      <c r="AN37" s="238"/>
      <c r="AO37" s="296"/>
      <c r="AQ37" s="302" t="s">
        <v>411</v>
      </c>
      <c r="AR37" s="111"/>
      <c r="AS37" s="111"/>
      <c r="AT37" s="111"/>
      <c r="AU37" s="111"/>
      <c r="AV37" s="111"/>
      <c r="AW37" s="111"/>
      <c r="AX37" s="111"/>
      <c r="AY37" s="310"/>
      <c r="AZ37" s="274">
        <v>4336600</v>
      </c>
      <c r="BA37" s="217"/>
      <c r="BB37" s="217"/>
      <c r="BC37" s="217"/>
      <c r="BD37" s="313"/>
      <c r="BE37" s="313"/>
      <c r="BF37" s="316"/>
      <c r="BG37" s="261" t="s">
        <v>413</v>
      </c>
      <c r="BH37" s="1"/>
      <c r="BI37" s="1"/>
      <c r="BJ37" s="1"/>
      <c r="BK37" s="1"/>
      <c r="BL37" s="1"/>
      <c r="BM37" s="1"/>
      <c r="BN37" s="1"/>
      <c r="BO37" s="1"/>
      <c r="BP37" s="1"/>
      <c r="BQ37" s="1"/>
      <c r="BR37" s="1"/>
      <c r="BS37" s="1"/>
      <c r="BT37" s="1"/>
      <c r="BU37" s="269"/>
      <c r="BV37" s="274">
        <v>796166</v>
      </c>
      <c r="BW37" s="217"/>
      <c r="BX37" s="217"/>
      <c r="BY37" s="217"/>
      <c r="BZ37" s="217"/>
      <c r="CA37" s="217"/>
      <c r="CB37" s="326"/>
      <c r="CD37" s="261" t="s">
        <v>163</v>
      </c>
      <c r="CE37" s="1"/>
      <c r="CF37" s="1"/>
      <c r="CG37" s="1"/>
      <c r="CH37" s="1"/>
      <c r="CI37" s="1"/>
      <c r="CJ37" s="1"/>
      <c r="CK37" s="1"/>
      <c r="CL37" s="1"/>
      <c r="CM37" s="1"/>
      <c r="CN37" s="1"/>
      <c r="CO37" s="1"/>
      <c r="CP37" s="1"/>
      <c r="CQ37" s="269"/>
      <c r="CR37" s="274">
        <v>2317974</v>
      </c>
      <c r="CS37" s="313"/>
      <c r="CT37" s="313"/>
      <c r="CU37" s="313"/>
      <c r="CV37" s="313"/>
      <c r="CW37" s="313"/>
      <c r="CX37" s="313"/>
      <c r="CY37" s="332"/>
      <c r="CZ37" s="283">
        <v>1.4</v>
      </c>
      <c r="DA37" s="335"/>
      <c r="DB37" s="335"/>
      <c r="DC37" s="338"/>
      <c r="DD37" s="288">
        <v>1638910</v>
      </c>
      <c r="DE37" s="313"/>
      <c r="DF37" s="313"/>
      <c r="DG37" s="313"/>
      <c r="DH37" s="313"/>
      <c r="DI37" s="313"/>
      <c r="DJ37" s="313"/>
      <c r="DK37" s="332"/>
      <c r="DL37" s="288">
        <v>1635939</v>
      </c>
      <c r="DM37" s="313"/>
      <c r="DN37" s="313"/>
      <c r="DO37" s="313"/>
      <c r="DP37" s="313"/>
      <c r="DQ37" s="313"/>
      <c r="DR37" s="313"/>
      <c r="DS37" s="313"/>
      <c r="DT37" s="313"/>
      <c r="DU37" s="313"/>
      <c r="DV37" s="332"/>
      <c r="DW37" s="283">
        <v>1.7</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6170300</v>
      </c>
      <c r="S38" s="217"/>
      <c r="T38" s="217"/>
      <c r="U38" s="217"/>
      <c r="V38" s="217"/>
      <c r="W38" s="217"/>
      <c r="X38" s="217"/>
      <c r="Y38" s="279"/>
      <c r="Z38" s="282">
        <v>3.6</v>
      </c>
      <c r="AA38" s="282"/>
      <c r="AB38" s="282"/>
      <c r="AC38" s="282"/>
      <c r="AD38" s="287" t="s">
        <v>204</v>
      </c>
      <c r="AE38" s="287"/>
      <c r="AF38" s="287"/>
      <c r="AG38" s="287"/>
      <c r="AH38" s="287"/>
      <c r="AI38" s="287"/>
      <c r="AJ38" s="287"/>
      <c r="AK38" s="287"/>
      <c r="AL38" s="283" t="s">
        <v>204</v>
      </c>
      <c r="AM38" s="238"/>
      <c r="AN38" s="238"/>
      <c r="AO38" s="296"/>
      <c r="AQ38" s="302" t="s">
        <v>312</v>
      </c>
      <c r="AR38" s="111"/>
      <c r="AS38" s="111"/>
      <c r="AT38" s="111"/>
      <c r="AU38" s="111"/>
      <c r="AV38" s="111"/>
      <c r="AW38" s="111"/>
      <c r="AX38" s="111"/>
      <c r="AY38" s="310"/>
      <c r="AZ38" s="274">
        <v>510156</v>
      </c>
      <c r="BA38" s="217"/>
      <c r="BB38" s="217"/>
      <c r="BC38" s="217"/>
      <c r="BD38" s="313"/>
      <c r="BE38" s="313"/>
      <c r="BF38" s="316"/>
      <c r="BG38" s="261" t="s">
        <v>415</v>
      </c>
      <c r="BH38" s="1"/>
      <c r="BI38" s="1"/>
      <c r="BJ38" s="1"/>
      <c r="BK38" s="1"/>
      <c r="BL38" s="1"/>
      <c r="BM38" s="1"/>
      <c r="BN38" s="1"/>
      <c r="BO38" s="1"/>
      <c r="BP38" s="1"/>
      <c r="BQ38" s="1"/>
      <c r="BR38" s="1"/>
      <c r="BS38" s="1"/>
      <c r="BT38" s="1"/>
      <c r="BU38" s="269"/>
      <c r="BV38" s="274">
        <v>43881</v>
      </c>
      <c r="BW38" s="217"/>
      <c r="BX38" s="217"/>
      <c r="BY38" s="217"/>
      <c r="BZ38" s="217"/>
      <c r="CA38" s="217"/>
      <c r="CB38" s="326"/>
      <c r="CD38" s="261" t="s">
        <v>416</v>
      </c>
      <c r="CE38" s="1"/>
      <c r="CF38" s="1"/>
      <c r="CG38" s="1"/>
      <c r="CH38" s="1"/>
      <c r="CI38" s="1"/>
      <c r="CJ38" s="1"/>
      <c r="CK38" s="1"/>
      <c r="CL38" s="1"/>
      <c r="CM38" s="1"/>
      <c r="CN38" s="1"/>
      <c r="CO38" s="1"/>
      <c r="CP38" s="1"/>
      <c r="CQ38" s="269"/>
      <c r="CR38" s="274">
        <v>12627782</v>
      </c>
      <c r="CS38" s="217"/>
      <c r="CT38" s="217"/>
      <c r="CU38" s="217"/>
      <c r="CV38" s="217"/>
      <c r="CW38" s="217"/>
      <c r="CX38" s="217"/>
      <c r="CY38" s="279"/>
      <c r="CZ38" s="283">
        <v>7.6</v>
      </c>
      <c r="DA38" s="335"/>
      <c r="DB38" s="335"/>
      <c r="DC38" s="338"/>
      <c r="DD38" s="288">
        <v>10499054</v>
      </c>
      <c r="DE38" s="217"/>
      <c r="DF38" s="217"/>
      <c r="DG38" s="217"/>
      <c r="DH38" s="217"/>
      <c r="DI38" s="217"/>
      <c r="DJ38" s="217"/>
      <c r="DK38" s="279"/>
      <c r="DL38" s="288">
        <v>9455808</v>
      </c>
      <c r="DM38" s="217"/>
      <c r="DN38" s="217"/>
      <c r="DO38" s="217"/>
      <c r="DP38" s="217"/>
      <c r="DQ38" s="217"/>
      <c r="DR38" s="217"/>
      <c r="DS38" s="217"/>
      <c r="DT38" s="217"/>
      <c r="DU38" s="217"/>
      <c r="DV38" s="279"/>
      <c r="DW38" s="283">
        <v>10.1</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418</v>
      </c>
      <c r="AR39" s="111"/>
      <c r="AS39" s="111"/>
      <c r="AT39" s="111"/>
      <c r="AU39" s="111"/>
      <c r="AV39" s="111"/>
      <c r="AW39" s="111"/>
      <c r="AX39" s="111"/>
      <c r="AY39" s="310"/>
      <c r="AZ39" s="274">
        <v>108616</v>
      </c>
      <c r="BA39" s="217"/>
      <c r="BB39" s="217"/>
      <c r="BC39" s="217"/>
      <c r="BD39" s="313"/>
      <c r="BE39" s="313"/>
      <c r="BF39" s="316"/>
      <c r="BG39" s="261" t="s">
        <v>341</v>
      </c>
      <c r="BH39" s="1"/>
      <c r="BI39" s="1"/>
      <c r="BJ39" s="1"/>
      <c r="BK39" s="1"/>
      <c r="BL39" s="1"/>
      <c r="BM39" s="1"/>
      <c r="BN39" s="1"/>
      <c r="BO39" s="1"/>
      <c r="BP39" s="1"/>
      <c r="BQ39" s="1"/>
      <c r="BR39" s="1"/>
      <c r="BS39" s="1"/>
      <c r="BT39" s="1"/>
      <c r="BU39" s="269"/>
      <c r="BV39" s="274">
        <v>65293</v>
      </c>
      <c r="BW39" s="217"/>
      <c r="BX39" s="217"/>
      <c r="BY39" s="217"/>
      <c r="BZ39" s="217"/>
      <c r="CA39" s="217"/>
      <c r="CB39" s="326"/>
      <c r="CD39" s="261" t="s">
        <v>423</v>
      </c>
      <c r="CE39" s="1"/>
      <c r="CF39" s="1"/>
      <c r="CG39" s="1"/>
      <c r="CH39" s="1"/>
      <c r="CI39" s="1"/>
      <c r="CJ39" s="1"/>
      <c r="CK39" s="1"/>
      <c r="CL39" s="1"/>
      <c r="CM39" s="1"/>
      <c r="CN39" s="1"/>
      <c r="CO39" s="1"/>
      <c r="CP39" s="1"/>
      <c r="CQ39" s="269"/>
      <c r="CR39" s="274">
        <v>662532</v>
      </c>
      <c r="CS39" s="313"/>
      <c r="CT39" s="313"/>
      <c r="CU39" s="313"/>
      <c r="CV39" s="313"/>
      <c r="CW39" s="313"/>
      <c r="CX39" s="313"/>
      <c r="CY39" s="332"/>
      <c r="CZ39" s="283">
        <v>0.4</v>
      </c>
      <c r="DA39" s="335"/>
      <c r="DB39" s="335"/>
      <c r="DC39" s="338"/>
      <c r="DD39" s="288">
        <v>130640</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424</v>
      </c>
      <c r="C40" s="1"/>
      <c r="D40" s="1"/>
      <c r="E40" s="1"/>
      <c r="F40" s="1"/>
      <c r="G40" s="1"/>
      <c r="H40" s="1"/>
      <c r="I40" s="1"/>
      <c r="J40" s="1"/>
      <c r="K40" s="1"/>
      <c r="L40" s="1"/>
      <c r="M40" s="1"/>
      <c r="N40" s="1"/>
      <c r="O40" s="1"/>
      <c r="P40" s="1"/>
      <c r="Q40" s="269"/>
      <c r="R40" s="274">
        <v>3571800</v>
      </c>
      <c r="S40" s="217"/>
      <c r="T40" s="217"/>
      <c r="U40" s="217"/>
      <c r="V40" s="217"/>
      <c r="W40" s="217"/>
      <c r="X40" s="217"/>
      <c r="Y40" s="279"/>
      <c r="Z40" s="282">
        <v>2.1</v>
      </c>
      <c r="AA40" s="282"/>
      <c r="AB40" s="282"/>
      <c r="AC40" s="282"/>
      <c r="AD40" s="287" t="s">
        <v>204</v>
      </c>
      <c r="AE40" s="287"/>
      <c r="AF40" s="287"/>
      <c r="AG40" s="287"/>
      <c r="AH40" s="287"/>
      <c r="AI40" s="287"/>
      <c r="AJ40" s="287"/>
      <c r="AK40" s="287"/>
      <c r="AL40" s="283" t="s">
        <v>204</v>
      </c>
      <c r="AM40" s="238"/>
      <c r="AN40" s="238"/>
      <c r="AO40" s="296"/>
      <c r="AQ40" s="302" t="s">
        <v>426</v>
      </c>
      <c r="AR40" s="111"/>
      <c r="AS40" s="111"/>
      <c r="AT40" s="111"/>
      <c r="AU40" s="111"/>
      <c r="AV40" s="111"/>
      <c r="AW40" s="111"/>
      <c r="AX40" s="111"/>
      <c r="AY40" s="310"/>
      <c r="AZ40" s="274" t="s">
        <v>204</v>
      </c>
      <c r="BA40" s="217"/>
      <c r="BB40" s="217"/>
      <c r="BC40" s="217"/>
      <c r="BD40" s="313"/>
      <c r="BE40" s="313"/>
      <c r="BF40" s="316"/>
      <c r="BG40" s="299" t="s">
        <v>427</v>
      </c>
      <c r="BH40" s="29"/>
      <c r="BI40" s="29"/>
      <c r="BJ40" s="29"/>
      <c r="BK40" s="29"/>
      <c r="BL40" s="29"/>
      <c r="BM40" s="1" t="s">
        <v>428</v>
      </c>
      <c r="BN40" s="1"/>
      <c r="BO40" s="1"/>
      <c r="BP40" s="1"/>
      <c r="BQ40" s="1"/>
      <c r="BR40" s="1"/>
      <c r="BS40" s="1"/>
      <c r="BT40" s="1"/>
      <c r="BU40" s="269"/>
      <c r="BV40" s="274">
        <v>95</v>
      </c>
      <c r="BW40" s="217"/>
      <c r="BX40" s="217"/>
      <c r="BY40" s="217"/>
      <c r="BZ40" s="217"/>
      <c r="CA40" s="217"/>
      <c r="CB40" s="326"/>
      <c r="CD40" s="261" t="s">
        <v>374</v>
      </c>
      <c r="CE40" s="1"/>
      <c r="CF40" s="1"/>
      <c r="CG40" s="1"/>
      <c r="CH40" s="1"/>
      <c r="CI40" s="1"/>
      <c r="CJ40" s="1"/>
      <c r="CK40" s="1"/>
      <c r="CL40" s="1"/>
      <c r="CM40" s="1"/>
      <c r="CN40" s="1"/>
      <c r="CO40" s="1"/>
      <c r="CP40" s="1"/>
      <c r="CQ40" s="269"/>
      <c r="CR40" s="274">
        <v>8459306</v>
      </c>
      <c r="CS40" s="217"/>
      <c r="CT40" s="217"/>
      <c r="CU40" s="217"/>
      <c r="CV40" s="217"/>
      <c r="CW40" s="217"/>
      <c r="CX40" s="217"/>
      <c r="CY40" s="279"/>
      <c r="CZ40" s="283">
        <v>5.0999999999999996</v>
      </c>
      <c r="DA40" s="335"/>
      <c r="DB40" s="335"/>
      <c r="DC40" s="338"/>
      <c r="DD40" s="288">
        <v>269224</v>
      </c>
      <c r="DE40" s="217"/>
      <c r="DF40" s="217"/>
      <c r="DG40" s="217"/>
      <c r="DH40" s="217"/>
      <c r="DI40" s="217"/>
      <c r="DJ40" s="217"/>
      <c r="DK40" s="279"/>
      <c r="DL40" s="288">
        <v>3774</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425</v>
      </c>
      <c r="C41" s="267"/>
      <c r="D41" s="267"/>
      <c r="E41" s="267"/>
      <c r="F41" s="267"/>
      <c r="G41" s="267"/>
      <c r="H41" s="267"/>
      <c r="I41" s="267"/>
      <c r="J41" s="267"/>
      <c r="K41" s="267"/>
      <c r="L41" s="267"/>
      <c r="M41" s="267"/>
      <c r="N41" s="267"/>
      <c r="O41" s="267"/>
      <c r="P41" s="267"/>
      <c r="Q41" s="271"/>
      <c r="R41" s="275">
        <v>170676355</v>
      </c>
      <c r="S41" s="277"/>
      <c r="T41" s="277"/>
      <c r="U41" s="277"/>
      <c r="V41" s="277"/>
      <c r="W41" s="277"/>
      <c r="X41" s="277"/>
      <c r="Y41" s="280"/>
      <c r="Z41" s="284">
        <v>100</v>
      </c>
      <c r="AA41" s="284"/>
      <c r="AB41" s="284"/>
      <c r="AC41" s="284"/>
      <c r="AD41" s="289">
        <v>90315230</v>
      </c>
      <c r="AE41" s="289"/>
      <c r="AF41" s="289"/>
      <c r="AG41" s="289"/>
      <c r="AH41" s="289"/>
      <c r="AI41" s="289"/>
      <c r="AJ41" s="289"/>
      <c r="AK41" s="289"/>
      <c r="AL41" s="292">
        <v>100</v>
      </c>
      <c r="AM41" s="294"/>
      <c r="AN41" s="294"/>
      <c r="AO41" s="297"/>
      <c r="AQ41" s="302" t="s">
        <v>429</v>
      </c>
      <c r="AR41" s="111"/>
      <c r="AS41" s="111"/>
      <c r="AT41" s="111"/>
      <c r="AU41" s="111"/>
      <c r="AV41" s="111"/>
      <c r="AW41" s="111"/>
      <c r="AX41" s="111"/>
      <c r="AY41" s="310"/>
      <c r="AZ41" s="274">
        <v>2613576</v>
      </c>
      <c r="BA41" s="217"/>
      <c r="BB41" s="217"/>
      <c r="BC41" s="217"/>
      <c r="BD41" s="313"/>
      <c r="BE41" s="313"/>
      <c r="BF41" s="316"/>
      <c r="BG41" s="299"/>
      <c r="BH41" s="29"/>
      <c r="BI41" s="29"/>
      <c r="BJ41" s="29"/>
      <c r="BK41" s="29"/>
      <c r="BL41" s="29"/>
      <c r="BM41" s="1" t="s">
        <v>346</v>
      </c>
      <c r="BN41" s="1"/>
      <c r="BO41" s="1"/>
      <c r="BP41" s="1"/>
      <c r="BQ41" s="1"/>
      <c r="BR41" s="1"/>
      <c r="BS41" s="1"/>
      <c r="BT41" s="1"/>
      <c r="BU41" s="269"/>
      <c r="BV41" s="274" t="s">
        <v>204</v>
      </c>
      <c r="BW41" s="217"/>
      <c r="BX41" s="217"/>
      <c r="BY41" s="217"/>
      <c r="BZ41" s="217"/>
      <c r="CA41" s="217"/>
      <c r="CB41" s="326"/>
      <c r="CD41" s="261" t="s">
        <v>286</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9956635</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365</v>
      </c>
      <c r="BW42" s="277"/>
      <c r="BX42" s="277"/>
      <c r="BY42" s="277"/>
      <c r="BZ42" s="277"/>
      <c r="CA42" s="277"/>
      <c r="CB42" s="327"/>
      <c r="CD42" s="261" t="s">
        <v>279</v>
      </c>
      <c r="CE42" s="1"/>
      <c r="CF42" s="1"/>
      <c r="CG42" s="1"/>
      <c r="CH42" s="1"/>
      <c r="CI42" s="1"/>
      <c r="CJ42" s="1"/>
      <c r="CK42" s="1"/>
      <c r="CL42" s="1"/>
      <c r="CM42" s="1"/>
      <c r="CN42" s="1"/>
      <c r="CO42" s="1"/>
      <c r="CP42" s="1"/>
      <c r="CQ42" s="269"/>
      <c r="CR42" s="274">
        <v>14513954</v>
      </c>
      <c r="CS42" s="313"/>
      <c r="CT42" s="313"/>
      <c r="CU42" s="313"/>
      <c r="CV42" s="313"/>
      <c r="CW42" s="313"/>
      <c r="CX42" s="313"/>
      <c r="CY42" s="332"/>
      <c r="CZ42" s="283">
        <v>8.8000000000000007</v>
      </c>
      <c r="DA42" s="335"/>
      <c r="DB42" s="335"/>
      <c r="DC42" s="338"/>
      <c r="DD42" s="288">
        <v>8128827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61</v>
      </c>
      <c r="CE43" s="1"/>
      <c r="CF43" s="1"/>
      <c r="CG43" s="1"/>
      <c r="CH43" s="1"/>
      <c r="CI43" s="1"/>
      <c r="CJ43" s="1"/>
      <c r="CK43" s="1"/>
      <c r="CL43" s="1"/>
      <c r="CM43" s="1"/>
      <c r="CN43" s="1"/>
      <c r="CO43" s="1"/>
      <c r="CP43" s="1"/>
      <c r="CQ43" s="269"/>
      <c r="CR43" s="274">
        <v>323946</v>
      </c>
      <c r="CS43" s="313"/>
      <c r="CT43" s="313"/>
      <c r="CU43" s="313"/>
      <c r="CV43" s="313"/>
      <c r="CW43" s="313"/>
      <c r="CX43" s="313"/>
      <c r="CY43" s="332"/>
      <c r="CZ43" s="283">
        <v>0.2</v>
      </c>
      <c r="DA43" s="335"/>
      <c r="DB43" s="335"/>
      <c r="DC43" s="338"/>
      <c r="DD43" s="288">
        <v>323604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433</v>
      </c>
      <c r="CG44" s="1"/>
      <c r="CH44" s="1"/>
      <c r="CI44" s="1"/>
      <c r="CJ44" s="1"/>
      <c r="CK44" s="1"/>
      <c r="CL44" s="1"/>
      <c r="CM44" s="1"/>
      <c r="CN44" s="1"/>
      <c r="CO44" s="1"/>
      <c r="CP44" s="1"/>
      <c r="CQ44" s="269"/>
      <c r="CR44" s="274">
        <v>13148807</v>
      </c>
      <c r="CS44" s="217"/>
      <c r="CT44" s="217"/>
      <c r="CU44" s="217"/>
      <c r="CV44" s="217"/>
      <c r="CW44" s="217"/>
      <c r="CX44" s="217"/>
      <c r="CY44" s="279"/>
      <c r="CZ44" s="283">
        <v>8</v>
      </c>
      <c r="DA44" s="238"/>
      <c r="DB44" s="238"/>
      <c r="DC44" s="285"/>
      <c r="DD44" s="288">
        <v>7414598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5384094</v>
      </c>
      <c r="CS45" s="313"/>
      <c r="CT45" s="313"/>
      <c r="CU45" s="313"/>
      <c r="CV45" s="313"/>
      <c r="CW45" s="313"/>
      <c r="CX45" s="313"/>
      <c r="CY45" s="332"/>
      <c r="CZ45" s="283">
        <v>3.3</v>
      </c>
      <c r="DA45" s="335"/>
      <c r="DB45" s="335"/>
      <c r="DC45" s="338"/>
      <c r="DD45" s="288">
        <v>1709770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436</v>
      </c>
      <c r="CG46" s="1"/>
      <c r="CH46" s="1"/>
      <c r="CI46" s="1"/>
      <c r="CJ46" s="1"/>
      <c r="CK46" s="1"/>
      <c r="CL46" s="1"/>
      <c r="CM46" s="1"/>
      <c r="CN46" s="1"/>
      <c r="CO46" s="1"/>
      <c r="CP46" s="1"/>
      <c r="CQ46" s="269"/>
      <c r="CR46" s="274">
        <v>7417625</v>
      </c>
      <c r="CS46" s="217"/>
      <c r="CT46" s="217"/>
      <c r="CU46" s="217"/>
      <c r="CV46" s="217"/>
      <c r="CW46" s="217"/>
      <c r="CX46" s="217"/>
      <c r="CY46" s="279"/>
      <c r="CZ46" s="283">
        <v>4.5</v>
      </c>
      <c r="DA46" s="238"/>
      <c r="DB46" s="238"/>
      <c r="DC46" s="285"/>
      <c r="DD46" s="288">
        <v>5429022</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438</v>
      </c>
      <c r="CG47" s="1"/>
      <c r="CH47" s="1"/>
      <c r="CI47" s="1"/>
      <c r="CJ47" s="1"/>
      <c r="CK47" s="1"/>
      <c r="CL47" s="1"/>
      <c r="CM47" s="1"/>
      <c r="CN47" s="1"/>
      <c r="CO47" s="1"/>
      <c r="CP47" s="1"/>
      <c r="CQ47" s="269"/>
      <c r="CR47" s="274">
        <v>1365147</v>
      </c>
      <c r="CS47" s="313"/>
      <c r="CT47" s="313"/>
      <c r="CU47" s="313"/>
      <c r="CV47" s="313"/>
      <c r="CW47" s="313"/>
      <c r="CX47" s="313"/>
      <c r="CY47" s="332"/>
      <c r="CZ47" s="283">
        <v>0.8</v>
      </c>
      <c r="DA47" s="335"/>
      <c r="DB47" s="335"/>
      <c r="DC47" s="338"/>
      <c r="DD47" s="288">
        <v>714229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439</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165123960</v>
      </c>
      <c r="CS49" s="312"/>
      <c r="CT49" s="312"/>
      <c r="CU49" s="312"/>
      <c r="CV49" s="312"/>
      <c r="CW49" s="312"/>
      <c r="CX49" s="312"/>
      <c r="CY49" s="333"/>
      <c r="CZ49" s="292">
        <v>100</v>
      </c>
      <c r="DA49" s="336"/>
      <c r="DB49" s="336"/>
      <c r="DC49" s="339"/>
      <c r="DD49" s="342">
        <v>102925706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wVKACEiTTjVC2nrH8Rk1D6MbOhKWczZMZqMPBIz+SlLEOASFv2VRVzmg2D6mMj+lDno7tEQtp2wsHPgUQ5/ENw==" saltValue="Ec7KguiNYrBdL1p5dPJj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G1" zoomScale="70" zoomScaleNormal="70" zoomScaleSheetLayoutView="70" workbookViewId="0">
      <selection activeCell="CW19" sqref="CW19:DA19"/>
    </sheetView>
  </sheetViews>
  <sheetFormatPr defaultColWidth="0" defaultRowHeight="13.2" zeroHeight="1"/>
  <cols>
    <col min="1" max="130" width="2.77734375" style="363" customWidth="1"/>
    <col min="131" max="131" width="1.6640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3"/>
      <c r="DR1" s="713"/>
      <c r="DS1" s="713"/>
      <c r="DT1" s="713"/>
      <c r="DU1" s="713"/>
      <c r="DV1" s="713"/>
      <c r="DW1" s="713"/>
      <c r="DX1" s="713"/>
      <c r="DY1" s="713"/>
      <c r="DZ1" s="713"/>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8" t="s">
        <v>129</v>
      </c>
      <c r="DK2" s="709"/>
      <c r="DL2" s="709"/>
      <c r="DM2" s="709"/>
      <c r="DN2" s="709"/>
      <c r="DO2" s="712"/>
      <c r="DP2" s="368"/>
      <c r="DQ2" s="708" t="s">
        <v>306</v>
      </c>
      <c r="DR2" s="709"/>
      <c r="DS2" s="709"/>
      <c r="DT2" s="709"/>
      <c r="DU2" s="709"/>
      <c r="DV2" s="709"/>
      <c r="DW2" s="709"/>
      <c r="DX2" s="709"/>
      <c r="DY2" s="709"/>
      <c r="DZ2" s="712"/>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443</v>
      </c>
      <c r="B5" s="397"/>
      <c r="C5" s="397"/>
      <c r="D5" s="397"/>
      <c r="E5" s="397"/>
      <c r="F5" s="397"/>
      <c r="G5" s="397"/>
      <c r="H5" s="397"/>
      <c r="I5" s="397"/>
      <c r="J5" s="397"/>
      <c r="K5" s="397"/>
      <c r="L5" s="397"/>
      <c r="M5" s="397"/>
      <c r="N5" s="397"/>
      <c r="O5" s="397"/>
      <c r="P5" s="429"/>
      <c r="Q5" s="435" t="s">
        <v>181</v>
      </c>
      <c r="R5" s="447"/>
      <c r="S5" s="447"/>
      <c r="T5" s="447"/>
      <c r="U5" s="458"/>
      <c r="V5" s="435" t="s">
        <v>445</v>
      </c>
      <c r="W5" s="447"/>
      <c r="X5" s="447"/>
      <c r="Y5" s="447"/>
      <c r="Z5" s="458"/>
      <c r="AA5" s="435" t="s">
        <v>446</v>
      </c>
      <c r="AB5" s="447"/>
      <c r="AC5" s="447"/>
      <c r="AD5" s="447"/>
      <c r="AE5" s="447"/>
      <c r="AF5" s="504" t="s">
        <v>179</v>
      </c>
      <c r="AG5" s="447"/>
      <c r="AH5" s="447"/>
      <c r="AI5" s="447"/>
      <c r="AJ5" s="522"/>
      <c r="AK5" s="447" t="s">
        <v>447</v>
      </c>
      <c r="AL5" s="447"/>
      <c r="AM5" s="447"/>
      <c r="AN5" s="447"/>
      <c r="AO5" s="458"/>
      <c r="AP5" s="435" t="s">
        <v>448</v>
      </c>
      <c r="AQ5" s="447"/>
      <c r="AR5" s="447"/>
      <c r="AS5" s="447"/>
      <c r="AT5" s="458"/>
      <c r="AU5" s="435" t="s">
        <v>451</v>
      </c>
      <c r="AV5" s="447"/>
      <c r="AW5" s="447"/>
      <c r="AX5" s="447"/>
      <c r="AY5" s="522"/>
      <c r="AZ5" s="378"/>
      <c r="BA5" s="378"/>
      <c r="BB5" s="378"/>
      <c r="BC5" s="378"/>
      <c r="BD5" s="378"/>
      <c r="BE5" s="576"/>
      <c r="BF5" s="576"/>
      <c r="BG5" s="576"/>
      <c r="BH5" s="576"/>
      <c r="BI5" s="576"/>
      <c r="BJ5" s="576"/>
      <c r="BK5" s="576"/>
      <c r="BL5" s="576"/>
      <c r="BM5" s="576"/>
      <c r="BN5" s="576"/>
      <c r="BO5" s="576"/>
      <c r="BP5" s="576"/>
      <c r="BQ5" s="370" t="s">
        <v>452</v>
      </c>
      <c r="BR5" s="397"/>
      <c r="BS5" s="397"/>
      <c r="BT5" s="397"/>
      <c r="BU5" s="397"/>
      <c r="BV5" s="397"/>
      <c r="BW5" s="397"/>
      <c r="BX5" s="397"/>
      <c r="BY5" s="397"/>
      <c r="BZ5" s="397"/>
      <c r="CA5" s="397"/>
      <c r="CB5" s="397"/>
      <c r="CC5" s="397"/>
      <c r="CD5" s="397"/>
      <c r="CE5" s="397"/>
      <c r="CF5" s="397"/>
      <c r="CG5" s="429"/>
      <c r="CH5" s="435" t="s">
        <v>371</v>
      </c>
      <c r="CI5" s="447"/>
      <c r="CJ5" s="447"/>
      <c r="CK5" s="447"/>
      <c r="CL5" s="458"/>
      <c r="CM5" s="435" t="s">
        <v>325</v>
      </c>
      <c r="CN5" s="447"/>
      <c r="CO5" s="447"/>
      <c r="CP5" s="447"/>
      <c r="CQ5" s="458"/>
      <c r="CR5" s="435" t="s">
        <v>243</v>
      </c>
      <c r="CS5" s="447"/>
      <c r="CT5" s="447"/>
      <c r="CU5" s="447"/>
      <c r="CV5" s="458"/>
      <c r="CW5" s="435" t="s">
        <v>53</v>
      </c>
      <c r="CX5" s="447"/>
      <c r="CY5" s="447"/>
      <c r="CZ5" s="447"/>
      <c r="DA5" s="458"/>
      <c r="DB5" s="435" t="s">
        <v>454</v>
      </c>
      <c r="DC5" s="447"/>
      <c r="DD5" s="447"/>
      <c r="DE5" s="447"/>
      <c r="DF5" s="458"/>
      <c r="DG5" s="702" t="s">
        <v>241</v>
      </c>
      <c r="DH5" s="705"/>
      <c r="DI5" s="705"/>
      <c r="DJ5" s="705"/>
      <c r="DK5" s="710"/>
      <c r="DL5" s="702" t="s">
        <v>456</v>
      </c>
      <c r="DM5" s="705"/>
      <c r="DN5" s="705"/>
      <c r="DO5" s="705"/>
      <c r="DP5" s="710"/>
      <c r="DQ5" s="435" t="s">
        <v>458</v>
      </c>
      <c r="DR5" s="447"/>
      <c r="DS5" s="447"/>
      <c r="DT5" s="447"/>
      <c r="DU5" s="458"/>
      <c r="DV5" s="435" t="s">
        <v>451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3"/>
      <c r="DH6" s="706"/>
      <c r="DI6" s="706"/>
      <c r="DJ6" s="706"/>
      <c r="DK6" s="711"/>
      <c r="DL6" s="703"/>
      <c r="DM6" s="706"/>
      <c r="DN6" s="706"/>
      <c r="DO6" s="706"/>
      <c r="DP6" s="711"/>
      <c r="DQ6" s="436"/>
      <c r="DR6" s="448"/>
      <c r="DS6" s="448"/>
      <c r="DT6" s="448"/>
      <c r="DU6" s="459"/>
      <c r="DV6" s="436"/>
      <c r="DW6" s="448"/>
      <c r="DX6" s="448"/>
      <c r="DY6" s="448"/>
      <c r="DZ6" s="523"/>
      <c r="EA6" s="576"/>
    </row>
    <row r="7" spans="1:131" s="364" customFormat="1" ht="26.25" customHeight="1">
      <c r="A7" s="372">
        <v>1</v>
      </c>
      <c r="B7" s="399" t="s">
        <v>459</v>
      </c>
      <c r="C7" s="419"/>
      <c r="D7" s="419"/>
      <c r="E7" s="419"/>
      <c r="F7" s="419"/>
      <c r="G7" s="419"/>
      <c r="H7" s="419"/>
      <c r="I7" s="419"/>
      <c r="J7" s="419"/>
      <c r="K7" s="419"/>
      <c r="L7" s="419"/>
      <c r="M7" s="419"/>
      <c r="N7" s="419"/>
      <c r="O7" s="419"/>
      <c r="P7" s="431"/>
      <c r="Q7" s="437">
        <v>170642</v>
      </c>
      <c r="R7" s="449"/>
      <c r="S7" s="449"/>
      <c r="T7" s="449"/>
      <c r="U7" s="449"/>
      <c r="V7" s="449">
        <v>165120</v>
      </c>
      <c r="W7" s="449"/>
      <c r="X7" s="449"/>
      <c r="Y7" s="449"/>
      <c r="Z7" s="449"/>
      <c r="AA7" s="449">
        <v>5522</v>
      </c>
      <c r="AB7" s="449"/>
      <c r="AC7" s="449"/>
      <c r="AD7" s="449"/>
      <c r="AE7" s="492"/>
      <c r="AF7" s="506">
        <v>3794</v>
      </c>
      <c r="AG7" s="519"/>
      <c r="AH7" s="519"/>
      <c r="AI7" s="519"/>
      <c r="AJ7" s="524"/>
      <c r="AK7" s="532">
        <v>588</v>
      </c>
      <c r="AL7" s="449"/>
      <c r="AM7" s="449"/>
      <c r="AN7" s="449"/>
      <c r="AO7" s="449"/>
      <c r="AP7" s="449">
        <v>140632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9" t="s">
        <v>553</v>
      </c>
      <c r="BS7" s="399" t="s">
        <v>110</v>
      </c>
      <c r="BT7" s="419"/>
      <c r="BU7" s="419"/>
      <c r="BV7" s="419"/>
      <c r="BW7" s="419"/>
      <c r="BX7" s="419"/>
      <c r="BY7" s="419"/>
      <c r="BZ7" s="419"/>
      <c r="CA7" s="419"/>
      <c r="CB7" s="419"/>
      <c r="CC7" s="419"/>
      <c r="CD7" s="419"/>
      <c r="CE7" s="419"/>
      <c r="CF7" s="419"/>
      <c r="CG7" s="431"/>
      <c r="CH7" s="665">
        <v>-36</v>
      </c>
      <c r="CI7" s="668"/>
      <c r="CJ7" s="668"/>
      <c r="CK7" s="668"/>
      <c r="CL7" s="683"/>
      <c r="CM7" s="665">
        <v>1112</v>
      </c>
      <c r="CN7" s="668"/>
      <c r="CO7" s="668"/>
      <c r="CP7" s="668"/>
      <c r="CQ7" s="683"/>
      <c r="CR7" s="665">
        <v>5</v>
      </c>
      <c r="CS7" s="668"/>
      <c r="CT7" s="668"/>
      <c r="CU7" s="668"/>
      <c r="CV7" s="683"/>
      <c r="CW7" s="665" t="s">
        <v>204</v>
      </c>
      <c r="CX7" s="668"/>
      <c r="CY7" s="668"/>
      <c r="CZ7" s="668"/>
      <c r="DA7" s="683"/>
      <c r="DB7" s="665" t="s">
        <v>204</v>
      </c>
      <c r="DC7" s="668"/>
      <c r="DD7" s="668"/>
      <c r="DE7" s="668"/>
      <c r="DF7" s="683"/>
      <c r="DG7" s="665">
        <v>4063</v>
      </c>
      <c r="DH7" s="668"/>
      <c r="DI7" s="668"/>
      <c r="DJ7" s="668"/>
      <c r="DK7" s="683"/>
      <c r="DL7" s="665" t="s">
        <v>204</v>
      </c>
      <c r="DM7" s="668"/>
      <c r="DN7" s="668"/>
      <c r="DO7" s="668"/>
      <c r="DP7" s="683"/>
      <c r="DQ7" s="665">
        <v>1130</v>
      </c>
      <c r="DR7" s="668"/>
      <c r="DS7" s="668"/>
      <c r="DT7" s="668"/>
      <c r="DU7" s="683"/>
      <c r="DV7" s="399"/>
      <c r="DW7" s="419"/>
      <c r="DX7" s="419"/>
      <c r="DY7" s="419"/>
      <c r="DZ7" s="719"/>
      <c r="EA7" s="576"/>
    </row>
    <row r="8" spans="1:131" s="364" customFormat="1" ht="26.25" customHeight="1">
      <c r="A8" s="373">
        <v>2</v>
      </c>
      <c r="B8" s="400" t="s">
        <v>431</v>
      </c>
      <c r="C8" s="420"/>
      <c r="D8" s="420"/>
      <c r="E8" s="420"/>
      <c r="F8" s="420"/>
      <c r="G8" s="420"/>
      <c r="H8" s="420"/>
      <c r="I8" s="420"/>
      <c r="J8" s="420"/>
      <c r="K8" s="420"/>
      <c r="L8" s="420"/>
      <c r="M8" s="420"/>
      <c r="N8" s="420"/>
      <c r="O8" s="420"/>
      <c r="P8" s="432"/>
      <c r="Q8" s="438">
        <v>41</v>
      </c>
      <c r="R8" s="450"/>
      <c r="S8" s="450"/>
      <c r="T8" s="450"/>
      <c r="U8" s="450"/>
      <c r="V8" s="450">
        <v>11</v>
      </c>
      <c r="W8" s="450"/>
      <c r="X8" s="450"/>
      <c r="Y8" s="450"/>
      <c r="Z8" s="450"/>
      <c r="AA8" s="450">
        <v>31</v>
      </c>
      <c r="AB8" s="450"/>
      <c r="AC8" s="450"/>
      <c r="AD8" s="450"/>
      <c r="AE8" s="461"/>
      <c r="AF8" s="507" t="s">
        <v>204</v>
      </c>
      <c r="AG8" s="456"/>
      <c r="AH8" s="456"/>
      <c r="AI8" s="456"/>
      <c r="AJ8" s="525"/>
      <c r="AK8" s="460">
        <v>6</v>
      </c>
      <c r="AL8" s="450"/>
      <c r="AM8" s="450"/>
      <c r="AN8" s="450"/>
      <c r="AO8" s="450"/>
      <c r="AP8" s="450">
        <v>55</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40"/>
      <c r="BS8" s="400" t="s">
        <v>554</v>
      </c>
      <c r="BT8" s="420"/>
      <c r="BU8" s="420"/>
      <c r="BV8" s="420"/>
      <c r="BW8" s="420"/>
      <c r="BX8" s="420"/>
      <c r="BY8" s="420"/>
      <c r="BZ8" s="420"/>
      <c r="CA8" s="420"/>
      <c r="CB8" s="420"/>
      <c r="CC8" s="420"/>
      <c r="CD8" s="420"/>
      <c r="CE8" s="420"/>
      <c r="CF8" s="420"/>
      <c r="CG8" s="432"/>
      <c r="CH8" s="444">
        <v>-2</v>
      </c>
      <c r="CI8" s="456"/>
      <c r="CJ8" s="456"/>
      <c r="CK8" s="456"/>
      <c r="CL8" s="684"/>
      <c r="CM8" s="444">
        <v>36</v>
      </c>
      <c r="CN8" s="456"/>
      <c r="CO8" s="456"/>
      <c r="CP8" s="456"/>
      <c r="CQ8" s="684"/>
      <c r="CR8" s="444">
        <v>3</v>
      </c>
      <c r="CS8" s="456"/>
      <c r="CT8" s="456"/>
      <c r="CU8" s="456"/>
      <c r="CV8" s="684"/>
      <c r="CW8" s="444">
        <v>78</v>
      </c>
      <c r="CX8" s="456"/>
      <c r="CY8" s="456"/>
      <c r="CZ8" s="456"/>
      <c r="DA8" s="684"/>
      <c r="DB8" s="444" t="s">
        <v>204</v>
      </c>
      <c r="DC8" s="456"/>
      <c r="DD8" s="456"/>
      <c r="DE8" s="456"/>
      <c r="DF8" s="684"/>
      <c r="DG8" s="444" t="s">
        <v>204</v>
      </c>
      <c r="DH8" s="456"/>
      <c r="DI8" s="456"/>
      <c r="DJ8" s="456"/>
      <c r="DK8" s="684"/>
      <c r="DL8" s="444" t="s">
        <v>204</v>
      </c>
      <c r="DM8" s="456"/>
      <c r="DN8" s="456"/>
      <c r="DO8" s="456"/>
      <c r="DP8" s="684"/>
      <c r="DQ8" s="444" t="s">
        <v>204</v>
      </c>
      <c r="DR8" s="456"/>
      <c r="DS8" s="456"/>
      <c r="DT8" s="456"/>
      <c r="DU8" s="684"/>
      <c r="DV8" s="400"/>
      <c r="DW8" s="420"/>
      <c r="DX8" s="420"/>
      <c r="DY8" s="420"/>
      <c r="DZ8" s="623"/>
      <c r="EA8" s="576"/>
    </row>
    <row r="9" spans="1:131" s="364" customFormat="1" ht="26.25" customHeight="1">
      <c r="A9" s="373">
        <v>3</v>
      </c>
      <c r="B9" s="400" t="s">
        <v>461</v>
      </c>
      <c r="C9" s="420"/>
      <c r="D9" s="420"/>
      <c r="E9" s="420"/>
      <c r="F9" s="420"/>
      <c r="G9" s="420"/>
      <c r="H9" s="420"/>
      <c r="I9" s="420"/>
      <c r="J9" s="420"/>
      <c r="K9" s="420"/>
      <c r="L9" s="420"/>
      <c r="M9" s="420"/>
      <c r="N9" s="420"/>
      <c r="O9" s="420"/>
      <c r="P9" s="432"/>
      <c r="Q9" s="438">
        <v>64</v>
      </c>
      <c r="R9" s="450"/>
      <c r="S9" s="450"/>
      <c r="T9" s="450"/>
      <c r="U9" s="450"/>
      <c r="V9" s="450">
        <v>64</v>
      </c>
      <c r="W9" s="450"/>
      <c r="X9" s="450"/>
      <c r="Y9" s="450"/>
      <c r="Z9" s="450"/>
      <c r="AA9" s="450">
        <v>0</v>
      </c>
      <c r="AB9" s="450"/>
      <c r="AC9" s="450"/>
      <c r="AD9" s="450"/>
      <c r="AE9" s="461"/>
      <c r="AF9" s="507" t="s">
        <v>204</v>
      </c>
      <c r="AG9" s="456"/>
      <c r="AH9" s="456"/>
      <c r="AI9" s="456"/>
      <c r="AJ9" s="525"/>
      <c r="AK9" s="460">
        <v>13</v>
      </c>
      <c r="AL9" s="450"/>
      <c r="AM9" s="450"/>
      <c r="AN9" s="450"/>
      <c r="AO9" s="450"/>
      <c r="AP9" s="450" t="s">
        <v>204</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40"/>
      <c r="BS9" s="400" t="s">
        <v>402</v>
      </c>
      <c r="BT9" s="420"/>
      <c r="BU9" s="420"/>
      <c r="BV9" s="420"/>
      <c r="BW9" s="420"/>
      <c r="BX9" s="420"/>
      <c r="BY9" s="420"/>
      <c r="BZ9" s="420"/>
      <c r="CA9" s="420"/>
      <c r="CB9" s="420"/>
      <c r="CC9" s="420"/>
      <c r="CD9" s="420"/>
      <c r="CE9" s="420"/>
      <c r="CF9" s="420"/>
      <c r="CG9" s="432"/>
      <c r="CH9" s="444">
        <v>103</v>
      </c>
      <c r="CI9" s="456"/>
      <c r="CJ9" s="456"/>
      <c r="CK9" s="456"/>
      <c r="CL9" s="684"/>
      <c r="CM9" s="444">
        <v>780</v>
      </c>
      <c r="CN9" s="456"/>
      <c r="CO9" s="456"/>
      <c r="CP9" s="456"/>
      <c r="CQ9" s="684"/>
      <c r="CR9" s="444">
        <v>53</v>
      </c>
      <c r="CS9" s="456"/>
      <c r="CT9" s="456"/>
      <c r="CU9" s="456"/>
      <c r="CV9" s="684"/>
      <c r="CW9" s="444" t="s">
        <v>204</v>
      </c>
      <c r="CX9" s="456"/>
      <c r="CY9" s="456"/>
      <c r="CZ9" s="456"/>
      <c r="DA9" s="684"/>
      <c r="DB9" s="444" t="s">
        <v>204</v>
      </c>
      <c r="DC9" s="456"/>
      <c r="DD9" s="456"/>
      <c r="DE9" s="456"/>
      <c r="DF9" s="684"/>
      <c r="DG9" s="444" t="s">
        <v>204</v>
      </c>
      <c r="DH9" s="456"/>
      <c r="DI9" s="456"/>
      <c r="DJ9" s="456"/>
      <c r="DK9" s="684"/>
      <c r="DL9" s="444" t="s">
        <v>204</v>
      </c>
      <c r="DM9" s="456"/>
      <c r="DN9" s="456"/>
      <c r="DO9" s="456"/>
      <c r="DP9" s="684"/>
      <c r="DQ9" s="444" t="s">
        <v>204</v>
      </c>
      <c r="DR9" s="456"/>
      <c r="DS9" s="456"/>
      <c r="DT9" s="456"/>
      <c r="DU9" s="684"/>
      <c r="DV9" s="400"/>
      <c r="DW9" s="420"/>
      <c r="DX9" s="420"/>
      <c r="DY9" s="420"/>
      <c r="DZ9" s="623"/>
      <c r="EA9" s="576"/>
    </row>
    <row r="10" spans="1:131" s="364" customFormat="1" ht="26.25" customHeight="1">
      <c r="A10" s="373">
        <v>4</v>
      </c>
      <c r="B10" s="400" t="s">
        <v>440</v>
      </c>
      <c r="C10" s="420"/>
      <c r="D10" s="420"/>
      <c r="E10" s="420"/>
      <c r="F10" s="420"/>
      <c r="G10" s="420"/>
      <c r="H10" s="420"/>
      <c r="I10" s="420"/>
      <c r="J10" s="420"/>
      <c r="K10" s="420"/>
      <c r="L10" s="420"/>
      <c r="M10" s="420"/>
      <c r="N10" s="420"/>
      <c r="O10" s="420"/>
      <c r="P10" s="432"/>
      <c r="Q10" s="438">
        <v>3122</v>
      </c>
      <c r="R10" s="450"/>
      <c r="S10" s="450"/>
      <c r="T10" s="450"/>
      <c r="U10" s="450"/>
      <c r="V10" s="450">
        <v>3122</v>
      </c>
      <c r="W10" s="450"/>
      <c r="X10" s="450"/>
      <c r="Y10" s="450"/>
      <c r="Z10" s="450"/>
      <c r="AA10" s="450">
        <v>0</v>
      </c>
      <c r="AB10" s="450"/>
      <c r="AC10" s="450"/>
      <c r="AD10" s="450"/>
      <c r="AE10" s="461"/>
      <c r="AF10" s="507" t="s">
        <v>204</v>
      </c>
      <c r="AG10" s="456"/>
      <c r="AH10" s="456"/>
      <c r="AI10" s="456"/>
      <c r="AJ10" s="525"/>
      <c r="AK10" s="460" t="s">
        <v>204</v>
      </c>
      <c r="AL10" s="450"/>
      <c r="AM10" s="450"/>
      <c r="AN10" s="450"/>
      <c r="AO10" s="450"/>
      <c r="AP10" s="450">
        <v>6773</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40"/>
      <c r="BS10" s="400" t="s">
        <v>555</v>
      </c>
      <c r="BT10" s="420"/>
      <c r="BU10" s="420"/>
      <c r="BV10" s="420"/>
      <c r="BW10" s="420"/>
      <c r="BX10" s="420"/>
      <c r="BY10" s="420"/>
      <c r="BZ10" s="420"/>
      <c r="CA10" s="420"/>
      <c r="CB10" s="420"/>
      <c r="CC10" s="420"/>
      <c r="CD10" s="420"/>
      <c r="CE10" s="420"/>
      <c r="CF10" s="420"/>
      <c r="CG10" s="432"/>
      <c r="CH10" s="444">
        <v>2</v>
      </c>
      <c r="CI10" s="456"/>
      <c r="CJ10" s="456"/>
      <c r="CK10" s="456"/>
      <c r="CL10" s="684"/>
      <c r="CM10" s="444">
        <v>124</v>
      </c>
      <c r="CN10" s="456"/>
      <c r="CO10" s="456"/>
      <c r="CP10" s="456"/>
      <c r="CQ10" s="684"/>
      <c r="CR10" s="444">
        <v>52</v>
      </c>
      <c r="CS10" s="456"/>
      <c r="CT10" s="456"/>
      <c r="CU10" s="456"/>
      <c r="CV10" s="684"/>
      <c r="CW10" s="444">
        <v>299</v>
      </c>
      <c r="CX10" s="456"/>
      <c r="CY10" s="456"/>
      <c r="CZ10" s="456"/>
      <c r="DA10" s="684"/>
      <c r="DB10" s="444" t="s">
        <v>204</v>
      </c>
      <c r="DC10" s="456"/>
      <c r="DD10" s="456"/>
      <c r="DE10" s="456"/>
      <c r="DF10" s="684"/>
      <c r="DG10" s="444" t="s">
        <v>204</v>
      </c>
      <c r="DH10" s="456"/>
      <c r="DI10" s="456"/>
      <c r="DJ10" s="456"/>
      <c r="DK10" s="684"/>
      <c r="DL10" s="444" t="s">
        <v>204</v>
      </c>
      <c r="DM10" s="456"/>
      <c r="DN10" s="456"/>
      <c r="DO10" s="456"/>
      <c r="DP10" s="684"/>
      <c r="DQ10" s="444" t="s">
        <v>204</v>
      </c>
      <c r="DR10" s="456"/>
      <c r="DS10" s="456"/>
      <c r="DT10" s="456"/>
      <c r="DU10" s="684"/>
      <c r="DV10" s="400"/>
      <c r="DW10" s="420"/>
      <c r="DX10" s="420"/>
      <c r="DY10" s="420"/>
      <c r="DZ10" s="623"/>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40"/>
      <c r="BS11" s="400" t="s">
        <v>556</v>
      </c>
      <c r="BT11" s="420"/>
      <c r="BU11" s="420"/>
      <c r="BV11" s="420"/>
      <c r="BW11" s="420"/>
      <c r="BX11" s="420"/>
      <c r="BY11" s="420"/>
      <c r="BZ11" s="420"/>
      <c r="CA11" s="420"/>
      <c r="CB11" s="420"/>
      <c r="CC11" s="420"/>
      <c r="CD11" s="420"/>
      <c r="CE11" s="420"/>
      <c r="CF11" s="420"/>
      <c r="CG11" s="432"/>
      <c r="CH11" s="444">
        <v>-49</v>
      </c>
      <c r="CI11" s="456"/>
      <c r="CJ11" s="456"/>
      <c r="CK11" s="456"/>
      <c r="CL11" s="684"/>
      <c r="CM11" s="444">
        <v>224</v>
      </c>
      <c r="CN11" s="456"/>
      <c r="CO11" s="456"/>
      <c r="CP11" s="456"/>
      <c r="CQ11" s="684"/>
      <c r="CR11" s="444">
        <v>52</v>
      </c>
      <c r="CS11" s="456"/>
      <c r="CT11" s="456"/>
      <c r="CU11" s="456"/>
      <c r="CV11" s="684"/>
      <c r="CW11" s="444" t="s">
        <v>204</v>
      </c>
      <c r="CX11" s="456"/>
      <c r="CY11" s="456"/>
      <c r="CZ11" s="456"/>
      <c r="DA11" s="684"/>
      <c r="DB11" s="444" t="s">
        <v>204</v>
      </c>
      <c r="DC11" s="456"/>
      <c r="DD11" s="456"/>
      <c r="DE11" s="456"/>
      <c r="DF11" s="684"/>
      <c r="DG11" s="444" t="s">
        <v>204</v>
      </c>
      <c r="DH11" s="456"/>
      <c r="DI11" s="456"/>
      <c r="DJ11" s="456"/>
      <c r="DK11" s="684"/>
      <c r="DL11" s="444" t="s">
        <v>204</v>
      </c>
      <c r="DM11" s="456"/>
      <c r="DN11" s="456"/>
      <c r="DO11" s="456"/>
      <c r="DP11" s="684"/>
      <c r="DQ11" s="444" t="s">
        <v>204</v>
      </c>
      <c r="DR11" s="456"/>
      <c r="DS11" s="456"/>
      <c r="DT11" s="456"/>
      <c r="DU11" s="684"/>
      <c r="DV11" s="400"/>
      <c r="DW11" s="420"/>
      <c r="DX11" s="420"/>
      <c r="DY11" s="420"/>
      <c r="DZ11" s="623"/>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40"/>
      <c r="BS12" s="400" t="s">
        <v>304</v>
      </c>
      <c r="BT12" s="420"/>
      <c r="BU12" s="420"/>
      <c r="BV12" s="420"/>
      <c r="BW12" s="420"/>
      <c r="BX12" s="420"/>
      <c r="BY12" s="420"/>
      <c r="BZ12" s="420"/>
      <c r="CA12" s="420"/>
      <c r="CB12" s="420"/>
      <c r="CC12" s="420"/>
      <c r="CD12" s="420"/>
      <c r="CE12" s="420"/>
      <c r="CF12" s="420"/>
      <c r="CG12" s="432"/>
      <c r="CH12" s="444">
        <v>0</v>
      </c>
      <c r="CI12" s="456"/>
      <c r="CJ12" s="456"/>
      <c r="CK12" s="456"/>
      <c r="CL12" s="684"/>
      <c r="CM12" s="444">
        <v>137</v>
      </c>
      <c r="CN12" s="456"/>
      <c r="CO12" s="456"/>
      <c r="CP12" s="456"/>
      <c r="CQ12" s="684"/>
      <c r="CR12" s="444">
        <v>24</v>
      </c>
      <c r="CS12" s="456"/>
      <c r="CT12" s="456"/>
      <c r="CU12" s="456"/>
      <c r="CV12" s="684"/>
      <c r="CW12" s="444">
        <v>20</v>
      </c>
      <c r="CX12" s="456"/>
      <c r="CY12" s="456"/>
      <c r="CZ12" s="456"/>
      <c r="DA12" s="684"/>
      <c r="DB12" s="444" t="s">
        <v>204</v>
      </c>
      <c r="DC12" s="456"/>
      <c r="DD12" s="456"/>
      <c r="DE12" s="456"/>
      <c r="DF12" s="684"/>
      <c r="DG12" s="444" t="s">
        <v>204</v>
      </c>
      <c r="DH12" s="456"/>
      <c r="DI12" s="456"/>
      <c r="DJ12" s="456"/>
      <c r="DK12" s="684"/>
      <c r="DL12" s="444" t="s">
        <v>204</v>
      </c>
      <c r="DM12" s="456"/>
      <c r="DN12" s="456"/>
      <c r="DO12" s="456"/>
      <c r="DP12" s="684"/>
      <c r="DQ12" s="444" t="s">
        <v>204</v>
      </c>
      <c r="DR12" s="456"/>
      <c r="DS12" s="456"/>
      <c r="DT12" s="456"/>
      <c r="DU12" s="684"/>
      <c r="DV12" s="400"/>
      <c r="DW12" s="420"/>
      <c r="DX12" s="420"/>
      <c r="DY12" s="420"/>
      <c r="DZ12" s="623"/>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40"/>
      <c r="BS13" s="400" t="s">
        <v>557</v>
      </c>
      <c r="BT13" s="420"/>
      <c r="BU13" s="420"/>
      <c r="BV13" s="420"/>
      <c r="BW13" s="420"/>
      <c r="BX13" s="420"/>
      <c r="BY13" s="420"/>
      <c r="BZ13" s="420"/>
      <c r="CA13" s="420"/>
      <c r="CB13" s="420"/>
      <c r="CC13" s="420"/>
      <c r="CD13" s="420"/>
      <c r="CE13" s="420"/>
      <c r="CF13" s="420"/>
      <c r="CG13" s="432"/>
      <c r="CH13" s="444">
        <v>-5</v>
      </c>
      <c r="CI13" s="456"/>
      <c r="CJ13" s="456"/>
      <c r="CK13" s="456"/>
      <c r="CL13" s="684"/>
      <c r="CM13" s="444">
        <v>59</v>
      </c>
      <c r="CN13" s="456"/>
      <c r="CO13" s="456"/>
      <c r="CP13" s="456"/>
      <c r="CQ13" s="684"/>
      <c r="CR13" s="444">
        <v>22</v>
      </c>
      <c r="CS13" s="456"/>
      <c r="CT13" s="456"/>
      <c r="CU13" s="456"/>
      <c r="CV13" s="684"/>
      <c r="CW13" s="444">
        <v>37</v>
      </c>
      <c r="CX13" s="456"/>
      <c r="CY13" s="456"/>
      <c r="CZ13" s="456"/>
      <c r="DA13" s="684"/>
      <c r="DB13" s="444" t="s">
        <v>204</v>
      </c>
      <c r="DC13" s="456"/>
      <c r="DD13" s="456"/>
      <c r="DE13" s="456"/>
      <c r="DF13" s="684"/>
      <c r="DG13" s="444" t="s">
        <v>204</v>
      </c>
      <c r="DH13" s="456"/>
      <c r="DI13" s="456"/>
      <c r="DJ13" s="456"/>
      <c r="DK13" s="684"/>
      <c r="DL13" s="444" t="s">
        <v>204</v>
      </c>
      <c r="DM13" s="456"/>
      <c r="DN13" s="456"/>
      <c r="DO13" s="456"/>
      <c r="DP13" s="684"/>
      <c r="DQ13" s="444" t="s">
        <v>204</v>
      </c>
      <c r="DR13" s="456"/>
      <c r="DS13" s="456"/>
      <c r="DT13" s="456"/>
      <c r="DU13" s="684"/>
      <c r="DV13" s="400"/>
      <c r="DW13" s="420"/>
      <c r="DX13" s="420"/>
      <c r="DY13" s="420"/>
      <c r="DZ13" s="623"/>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40"/>
      <c r="BS14" s="400" t="s">
        <v>558</v>
      </c>
      <c r="BT14" s="420"/>
      <c r="BU14" s="420"/>
      <c r="BV14" s="420"/>
      <c r="BW14" s="420"/>
      <c r="BX14" s="420"/>
      <c r="BY14" s="420"/>
      <c r="BZ14" s="420"/>
      <c r="CA14" s="420"/>
      <c r="CB14" s="420"/>
      <c r="CC14" s="420"/>
      <c r="CD14" s="420"/>
      <c r="CE14" s="420"/>
      <c r="CF14" s="420"/>
      <c r="CG14" s="432"/>
      <c r="CH14" s="444">
        <v>29</v>
      </c>
      <c r="CI14" s="456"/>
      <c r="CJ14" s="456"/>
      <c r="CK14" s="456"/>
      <c r="CL14" s="684"/>
      <c r="CM14" s="444">
        <v>184</v>
      </c>
      <c r="CN14" s="456"/>
      <c r="CO14" s="456"/>
      <c r="CP14" s="456"/>
      <c r="CQ14" s="684"/>
      <c r="CR14" s="444">
        <v>30</v>
      </c>
      <c r="CS14" s="456"/>
      <c r="CT14" s="456"/>
      <c r="CU14" s="456"/>
      <c r="CV14" s="684"/>
      <c r="CW14" s="444" t="s">
        <v>204</v>
      </c>
      <c r="CX14" s="456"/>
      <c r="CY14" s="456"/>
      <c r="CZ14" s="456"/>
      <c r="DA14" s="684"/>
      <c r="DB14" s="444" t="s">
        <v>204</v>
      </c>
      <c r="DC14" s="456"/>
      <c r="DD14" s="456"/>
      <c r="DE14" s="456"/>
      <c r="DF14" s="684"/>
      <c r="DG14" s="444" t="s">
        <v>204</v>
      </c>
      <c r="DH14" s="456"/>
      <c r="DI14" s="456"/>
      <c r="DJ14" s="456"/>
      <c r="DK14" s="684"/>
      <c r="DL14" s="444" t="s">
        <v>204</v>
      </c>
      <c r="DM14" s="456"/>
      <c r="DN14" s="456"/>
      <c r="DO14" s="456"/>
      <c r="DP14" s="684"/>
      <c r="DQ14" s="444" t="s">
        <v>204</v>
      </c>
      <c r="DR14" s="456"/>
      <c r="DS14" s="456"/>
      <c r="DT14" s="456"/>
      <c r="DU14" s="684"/>
      <c r="DV14" s="400"/>
      <c r="DW14" s="420"/>
      <c r="DX14" s="420"/>
      <c r="DY14" s="420"/>
      <c r="DZ14" s="623"/>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40"/>
      <c r="BS15" s="400" t="s">
        <v>559</v>
      </c>
      <c r="BT15" s="420"/>
      <c r="BU15" s="420"/>
      <c r="BV15" s="420"/>
      <c r="BW15" s="420"/>
      <c r="BX15" s="420"/>
      <c r="BY15" s="420"/>
      <c r="BZ15" s="420"/>
      <c r="CA15" s="420"/>
      <c r="CB15" s="420"/>
      <c r="CC15" s="420"/>
      <c r="CD15" s="420"/>
      <c r="CE15" s="420"/>
      <c r="CF15" s="420"/>
      <c r="CG15" s="432"/>
      <c r="CH15" s="444">
        <v>0</v>
      </c>
      <c r="CI15" s="456"/>
      <c r="CJ15" s="456"/>
      <c r="CK15" s="456"/>
      <c r="CL15" s="684"/>
      <c r="CM15" s="444">
        <v>15</v>
      </c>
      <c r="CN15" s="456"/>
      <c r="CO15" s="456"/>
      <c r="CP15" s="456"/>
      <c r="CQ15" s="684"/>
      <c r="CR15" s="444">
        <v>1</v>
      </c>
      <c r="CS15" s="456"/>
      <c r="CT15" s="456"/>
      <c r="CU15" s="456"/>
      <c r="CV15" s="684"/>
      <c r="CW15" s="444" t="s">
        <v>204</v>
      </c>
      <c r="CX15" s="456"/>
      <c r="CY15" s="456"/>
      <c r="CZ15" s="456"/>
      <c r="DA15" s="684"/>
      <c r="DB15" s="444" t="s">
        <v>204</v>
      </c>
      <c r="DC15" s="456"/>
      <c r="DD15" s="456"/>
      <c r="DE15" s="456"/>
      <c r="DF15" s="684"/>
      <c r="DG15" s="444" t="s">
        <v>204</v>
      </c>
      <c r="DH15" s="456"/>
      <c r="DI15" s="456"/>
      <c r="DJ15" s="456"/>
      <c r="DK15" s="684"/>
      <c r="DL15" s="444" t="s">
        <v>204</v>
      </c>
      <c r="DM15" s="456"/>
      <c r="DN15" s="456"/>
      <c r="DO15" s="456"/>
      <c r="DP15" s="684"/>
      <c r="DQ15" s="444" t="s">
        <v>204</v>
      </c>
      <c r="DR15" s="456"/>
      <c r="DS15" s="456"/>
      <c r="DT15" s="456"/>
      <c r="DU15" s="684"/>
      <c r="DV15" s="400"/>
      <c r="DW15" s="420"/>
      <c r="DX15" s="420"/>
      <c r="DY15" s="420"/>
      <c r="DZ15" s="623"/>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40"/>
      <c r="BS16" s="400" t="s">
        <v>560</v>
      </c>
      <c r="BT16" s="420"/>
      <c r="BU16" s="420"/>
      <c r="BV16" s="420"/>
      <c r="BW16" s="420"/>
      <c r="BX16" s="420"/>
      <c r="BY16" s="420"/>
      <c r="BZ16" s="420"/>
      <c r="CA16" s="420"/>
      <c r="CB16" s="420"/>
      <c r="CC16" s="420"/>
      <c r="CD16" s="420"/>
      <c r="CE16" s="420"/>
      <c r="CF16" s="420"/>
      <c r="CG16" s="432"/>
      <c r="CH16" s="444">
        <v>1069</v>
      </c>
      <c r="CI16" s="456"/>
      <c r="CJ16" s="456"/>
      <c r="CK16" s="456"/>
      <c r="CL16" s="684"/>
      <c r="CM16" s="444">
        <v>6230</v>
      </c>
      <c r="CN16" s="456"/>
      <c r="CO16" s="456"/>
      <c r="CP16" s="456"/>
      <c r="CQ16" s="684"/>
      <c r="CR16" s="444">
        <v>2654</v>
      </c>
      <c r="CS16" s="456"/>
      <c r="CT16" s="456"/>
      <c r="CU16" s="456"/>
      <c r="CV16" s="684"/>
      <c r="CW16" s="444">
        <v>5</v>
      </c>
      <c r="CX16" s="456"/>
      <c r="CY16" s="456"/>
      <c r="CZ16" s="456"/>
      <c r="DA16" s="684"/>
      <c r="DB16" s="444">
        <v>6773</v>
      </c>
      <c r="DC16" s="456"/>
      <c r="DD16" s="456"/>
      <c r="DE16" s="456"/>
      <c r="DF16" s="684"/>
      <c r="DG16" s="444" t="s">
        <v>204</v>
      </c>
      <c r="DH16" s="456"/>
      <c r="DI16" s="456"/>
      <c r="DJ16" s="456"/>
      <c r="DK16" s="684"/>
      <c r="DL16" s="444" t="s">
        <v>204</v>
      </c>
      <c r="DM16" s="456"/>
      <c r="DN16" s="456"/>
      <c r="DO16" s="456"/>
      <c r="DP16" s="684"/>
      <c r="DQ16" s="444" t="s">
        <v>204</v>
      </c>
      <c r="DR16" s="456"/>
      <c r="DS16" s="456"/>
      <c r="DT16" s="456"/>
      <c r="DU16" s="684"/>
      <c r="DV16" s="400"/>
      <c r="DW16" s="420"/>
      <c r="DX16" s="420"/>
      <c r="DY16" s="420"/>
      <c r="DZ16" s="623"/>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40"/>
      <c r="BS17" s="400" t="s">
        <v>561</v>
      </c>
      <c r="BT17" s="420"/>
      <c r="BU17" s="420"/>
      <c r="BV17" s="420"/>
      <c r="BW17" s="420"/>
      <c r="BX17" s="420"/>
      <c r="BY17" s="420"/>
      <c r="BZ17" s="420"/>
      <c r="CA17" s="420"/>
      <c r="CB17" s="420"/>
      <c r="CC17" s="420"/>
      <c r="CD17" s="420"/>
      <c r="CE17" s="420"/>
      <c r="CF17" s="420"/>
      <c r="CG17" s="432"/>
      <c r="CH17" s="444">
        <v>-281</v>
      </c>
      <c r="CI17" s="456"/>
      <c r="CJ17" s="456"/>
      <c r="CK17" s="456"/>
      <c r="CL17" s="684"/>
      <c r="CM17" s="444">
        <v>4859</v>
      </c>
      <c r="CN17" s="456"/>
      <c r="CO17" s="456"/>
      <c r="CP17" s="456"/>
      <c r="CQ17" s="684"/>
      <c r="CR17" s="444">
        <v>1</v>
      </c>
      <c r="CS17" s="456"/>
      <c r="CT17" s="456"/>
      <c r="CU17" s="456"/>
      <c r="CV17" s="684"/>
      <c r="CW17" s="444" t="s">
        <v>204</v>
      </c>
      <c r="CX17" s="456"/>
      <c r="CY17" s="456"/>
      <c r="CZ17" s="456"/>
      <c r="DA17" s="684"/>
      <c r="DB17" s="444" t="s">
        <v>204</v>
      </c>
      <c r="DC17" s="456"/>
      <c r="DD17" s="456"/>
      <c r="DE17" s="456"/>
      <c r="DF17" s="684"/>
      <c r="DG17" s="444" t="s">
        <v>204</v>
      </c>
      <c r="DH17" s="456"/>
      <c r="DI17" s="456"/>
      <c r="DJ17" s="456"/>
      <c r="DK17" s="684"/>
      <c r="DL17" s="444" t="s">
        <v>204</v>
      </c>
      <c r="DM17" s="456"/>
      <c r="DN17" s="456"/>
      <c r="DO17" s="456"/>
      <c r="DP17" s="684"/>
      <c r="DQ17" s="444" t="s">
        <v>204</v>
      </c>
      <c r="DR17" s="456"/>
      <c r="DS17" s="456"/>
      <c r="DT17" s="456"/>
      <c r="DU17" s="684"/>
      <c r="DV17" s="400"/>
      <c r="DW17" s="420"/>
      <c r="DX17" s="420"/>
      <c r="DY17" s="420"/>
      <c r="DZ17" s="623"/>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40"/>
      <c r="BS18" s="400" t="s">
        <v>562</v>
      </c>
      <c r="BT18" s="420"/>
      <c r="BU18" s="420"/>
      <c r="BV18" s="420"/>
      <c r="BW18" s="420"/>
      <c r="BX18" s="420"/>
      <c r="BY18" s="420"/>
      <c r="BZ18" s="420"/>
      <c r="CA18" s="420"/>
      <c r="CB18" s="420"/>
      <c r="CC18" s="420"/>
      <c r="CD18" s="420"/>
      <c r="CE18" s="420"/>
      <c r="CF18" s="420"/>
      <c r="CG18" s="432"/>
      <c r="CH18" s="444">
        <v>1586</v>
      </c>
      <c r="CI18" s="456"/>
      <c r="CJ18" s="456"/>
      <c r="CK18" s="456"/>
      <c r="CL18" s="684"/>
      <c r="CM18" s="444">
        <v>8851</v>
      </c>
      <c r="CN18" s="456"/>
      <c r="CO18" s="456"/>
      <c r="CP18" s="456"/>
      <c r="CQ18" s="684"/>
      <c r="CR18" s="444">
        <v>1</v>
      </c>
      <c r="CS18" s="456"/>
      <c r="CT18" s="456"/>
      <c r="CU18" s="456"/>
      <c r="CV18" s="684"/>
      <c r="CW18" s="444" t="s">
        <v>204</v>
      </c>
      <c r="CX18" s="456"/>
      <c r="CY18" s="456"/>
      <c r="CZ18" s="456"/>
      <c r="DA18" s="684"/>
      <c r="DB18" s="444" t="s">
        <v>204</v>
      </c>
      <c r="DC18" s="456"/>
      <c r="DD18" s="456"/>
      <c r="DE18" s="456"/>
      <c r="DF18" s="684"/>
      <c r="DG18" s="444" t="s">
        <v>204</v>
      </c>
      <c r="DH18" s="456"/>
      <c r="DI18" s="456"/>
      <c r="DJ18" s="456"/>
      <c r="DK18" s="684"/>
      <c r="DL18" s="444" t="s">
        <v>204</v>
      </c>
      <c r="DM18" s="456"/>
      <c r="DN18" s="456"/>
      <c r="DO18" s="456"/>
      <c r="DP18" s="684"/>
      <c r="DQ18" s="444" t="s">
        <v>204</v>
      </c>
      <c r="DR18" s="456"/>
      <c r="DS18" s="456"/>
      <c r="DT18" s="456"/>
      <c r="DU18" s="684"/>
      <c r="DV18" s="400"/>
      <c r="DW18" s="420"/>
      <c r="DX18" s="420"/>
      <c r="DY18" s="420"/>
      <c r="DZ18" s="623"/>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40"/>
      <c r="BS19" s="400" t="s">
        <v>450</v>
      </c>
      <c r="BT19" s="420"/>
      <c r="BU19" s="420"/>
      <c r="BV19" s="420"/>
      <c r="BW19" s="420"/>
      <c r="BX19" s="420"/>
      <c r="BY19" s="420"/>
      <c r="BZ19" s="420"/>
      <c r="CA19" s="420"/>
      <c r="CB19" s="420"/>
      <c r="CC19" s="420"/>
      <c r="CD19" s="420"/>
      <c r="CE19" s="420"/>
      <c r="CF19" s="420"/>
      <c r="CG19" s="432"/>
      <c r="CH19" s="444">
        <v>-20</v>
      </c>
      <c r="CI19" s="456"/>
      <c r="CJ19" s="456"/>
      <c r="CK19" s="456"/>
      <c r="CL19" s="684"/>
      <c r="CM19" s="444">
        <v>172</v>
      </c>
      <c r="CN19" s="456"/>
      <c r="CO19" s="456"/>
      <c r="CP19" s="456"/>
      <c r="CQ19" s="684"/>
      <c r="CR19" s="444">
        <v>20</v>
      </c>
      <c r="CS19" s="456"/>
      <c r="CT19" s="456"/>
      <c r="CU19" s="456"/>
      <c r="CV19" s="684"/>
      <c r="CW19" s="444">
        <v>7</v>
      </c>
      <c r="CX19" s="456"/>
      <c r="CY19" s="456"/>
      <c r="CZ19" s="456"/>
      <c r="DA19" s="684"/>
      <c r="DB19" s="444" t="s">
        <v>204</v>
      </c>
      <c r="DC19" s="456"/>
      <c r="DD19" s="456"/>
      <c r="DE19" s="456"/>
      <c r="DF19" s="684"/>
      <c r="DG19" s="444" t="s">
        <v>204</v>
      </c>
      <c r="DH19" s="456"/>
      <c r="DI19" s="456"/>
      <c r="DJ19" s="456"/>
      <c r="DK19" s="684"/>
      <c r="DL19" s="444" t="s">
        <v>204</v>
      </c>
      <c r="DM19" s="456"/>
      <c r="DN19" s="456"/>
      <c r="DO19" s="456"/>
      <c r="DP19" s="684"/>
      <c r="DQ19" s="444" t="s">
        <v>204</v>
      </c>
      <c r="DR19" s="456"/>
      <c r="DS19" s="456"/>
      <c r="DT19" s="456"/>
      <c r="DU19" s="684"/>
      <c r="DV19" s="400"/>
      <c r="DW19" s="420"/>
      <c r="DX19" s="420"/>
      <c r="DY19" s="420"/>
      <c r="DZ19" s="623"/>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40"/>
      <c r="BS20" s="400"/>
      <c r="BT20" s="420"/>
      <c r="BU20" s="420"/>
      <c r="BV20" s="420"/>
      <c r="BW20" s="420"/>
      <c r="BX20" s="420"/>
      <c r="BY20" s="420"/>
      <c r="BZ20" s="420"/>
      <c r="CA20" s="420"/>
      <c r="CB20" s="420"/>
      <c r="CC20" s="420"/>
      <c r="CD20" s="420"/>
      <c r="CE20" s="420"/>
      <c r="CF20" s="420"/>
      <c r="CG20" s="432"/>
      <c r="CH20" s="444"/>
      <c r="CI20" s="456"/>
      <c r="CJ20" s="456"/>
      <c r="CK20" s="456"/>
      <c r="CL20" s="684"/>
      <c r="CM20" s="444"/>
      <c r="CN20" s="456"/>
      <c r="CO20" s="456"/>
      <c r="CP20" s="456"/>
      <c r="CQ20" s="684"/>
      <c r="CR20" s="444"/>
      <c r="CS20" s="456"/>
      <c r="CT20" s="456"/>
      <c r="CU20" s="456"/>
      <c r="CV20" s="684"/>
      <c r="CW20" s="444"/>
      <c r="CX20" s="456"/>
      <c r="CY20" s="456"/>
      <c r="CZ20" s="456"/>
      <c r="DA20" s="684"/>
      <c r="DB20" s="444"/>
      <c r="DC20" s="456"/>
      <c r="DD20" s="456"/>
      <c r="DE20" s="456"/>
      <c r="DF20" s="684"/>
      <c r="DG20" s="444"/>
      <c r="DH20" s="456"/>
      <c r="DI20" s="456"/>
      <c r="DJ20" s="456"/>
      <c r="DK20" s="684"/>
      <c r="DL20" s="444"/>
      <c r="DM20" s="456"/>
      <c r="DN20" s="456"/>
      <c r="DO20" s="456"/>
      <c r="DP20" s="684"/>
      <c r="DQ20" s="444"/>
      <c r="DR20" s="456"/>
      <c r="DS20" s="456"/>
      <c r="DT20" s="456"/>
      <c r="DU20" s="684"/>
      <c r="DV20" s="400"/>
      <c r="DW20" s="420"/>
      <c r="DX20" s="420"/>
      <c r="DY20" s="420"/>
      <c r="DZ20" s="623"/>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40"/>
      <c r="BS21" s="400"/>
      <c r="BT21" s="420"/>
      <c r="BU21" s="420"/>
      <c r="BV21" s="420"/>
      <c r="BW21" s="420"/>
      <c r="BX21" s="420"/>
      <c r="BY21" s="420"/>
      <c r="BZ21" s="420"/>
      <c r="CA21" s="420"/>
      <c r="CB21" s="420"/>
      <c r="CC21" s="420"/>
      <c r="CD21" s="420"/>
      <c r="CE21" s="420"/>
      <c r="CF21" s="420"/>
      <c r="CG21" s="432"/>
      <c r="CH21" s="444"/>
      <c r="CI21" s="456"/>
      <c r="CJ21" s="456"/>
      <c r="CK21" s="456"/>
      <c r="CL21" s="684"/>
      <c r="CM21" s="444"/>
      <c r="CN21" s="456"/>
      <c r="CO21" s="456"/>
      <c r="CP21" s="456"/>
      <c r="CQ21" s="684"/>
      <c r="CR21" s="444"/>
      <c r="CS21" s="456"/>
      <c r="CT21" s="456"/>
      <c r="CU21" s="456"/>
      <c r="CV21" s="684"/>
      <c r="CW21" s="444"/>
      <c r="CX21" s="456"/>
      <c r="CY21" s="456"/>
      <c r="CZ21" s="456"/>
      <c r="DA21" s="684"/>
      <c r="DB21" s="444"/>
      <c r="DC21" s="456"/>
      <c r="DD21" s="456"/>
      <c r="DE21" s="456"/>
      <c r="DF21" s="684"/>
      <c r="DG21" s="444"/>
      <c r="DH21" s="456"/>
      <c r="DI21" s="456"/>
      <c r="DJ21" s="456"/>
      <c r="DK21" s="684"/>
      <c r="DL21" s="444"/>
      <c r="DM21" s="456"/>
      <c r="DN21" s="456"/>
      <c r="DO21" s="456"/>
      <c r="DP21" s="684"/>
      <c r="DQ21" s="444"/>
      <c r="DR21" s="456"/>
      <c r="DS21" s="456"/>
      <c r="DT21" s="456"/>
      <c r="DU21" s="684"/>
      <c r="DV21" s="400"/>
      <c r="DW21" s="420"/>
      <c r="DX21" s="420"/>
      <c r="DY21" s="420"/>
      <c r="DZ21" s="623"/>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462</v>
      </c>
      <c r="BA22" s="594"/>
      <c r="BB22" s="594"/>
      <c r="BC22" s="594"/>
      <c r="BD22" s="606"/>
      <c r="BE22" s="576"/>
      <c r="BF22" s="576"/>
      <c r="BG22" s="576"/>
      <c r="BH22" s="576"/>
      <c r="BI22" s="576"/>
      <c r="BJ22" s="576"/>
      <c r="BK22" s="576"/>
      <c r="BL22" s="576"/>
      <c r="BM22" s="576"/>
      <c r="BN22" s="576"/>
      <c r="BO22" s="576"/>
      <c r="BP22" s="576"/>
      <c r="BQ22" s="373">
        <v>16</v>
      </c>
      <c r="BR22" s="640"/>
      <c r="BS22" s="400"/>
      <c r="BT22" s="420"/>
      <c r="BU22" s="420"/>
      <c r="BV22" s="420"/>
      <c r="BW22" s="420"/>
      <c r="BX22" s="420"/>
      <c r="BY22" s="420"/>
      <c r="BZ22" s="420"/>
      <c r="CA22" s="420"/>
      <c r="CB22" s="420"/>
      <c r="CC22" s="420"/>
      <c r="CD22" s="420"/>
      <c r="CE22" s="420"/>
      <c r="CF22" s="420"/>
      <c r="CG22" s="432"/>
      <c r="CH22" s="444"/>
      <c r="CI22" s="456"/>
      <c r="CJ22" s="456"/>
      <c r="CK22" s="456"/>
      <c r="CL22" s="684"/>
      <c r="CM22" s="444"/>
      <c r="CN22" s="456"/>
      <c r="CO22" s="456"/>
      <c r="CP22" s="456"/>
      <c r="CQ22" s="684"/>
      <c r="CR22" s="444"/>
      <c r="CS22" s="456"/>
      <c r="CT22" s="456"/>
      <c r="CU22" s="456"/>
      <c r="CV22" s="684"/>
      <c r="CW22" s="444"/>
      <c r="CX22" s="456"/>
      <c r="CY22" s="456"/>
      <c r="CZ22" s="456"/>
      <c r="DA22" s="684"/>
      <c r="DB22" s="444"/>
      <c r="DC22" s="456"/>
      <c r="DD22" s="456"/>
      <c r="DE22" s="456"/>
      <c r="DF22" s="684"/>
      <c r="DG22" s="444"/>
      <c r="DH22" s="456"/>
      <c r="DI22" s="456"/>
      <c r="DJ22" s="456"/>
      <c r="DK22" s="684"/>
      <c r="DL22" s="444"/>
      <c r="DM22" s="456"/>
      <c r="DN22" s="456"/>
      <c r="DO22" s="456"/>
      <c r="DP22" s="684"/>
      <c r="DQ22" s="444"/>
      <c r="DR22" s="456"/>
      <c r="DS22" s="456"/>
      <c r="DT22" s="456"/>
      <c r="DU22" s="684"/>
      <c r="DV22" s="400"/>
      <c r="DW22" s="420"/>
      <c r="DX22" s="420"/>
      <c r="DY22" s="420"/>
      <c r="DZ22" s="623"/>
      <c r="EA22" s="576"/>
    </row>
    <row r="23" spans="1:131" s="364" customFormat="1" ht="26.25" customHeight="1">
      <c r="A23" s="374" t="s">
        <v>251</v>
      </c>
      <c r="B23" s="401" t="s">
        <v>308</v>
      </c>
      <c r="C23" s="421"/>
      <c r="D23" s="421"/>
      <c r="E23" s="421"/>
      <c r="F23" s="421"/>
      <c r="G23" s="421"/>
      <c r="H23" s="421"/>
      <c r="I23" s="421"/>
      <c r="J23" s="421"/>
      <c r="K23" s="421"/>
      <c r="L23" s="421"/>
      <c r="M23" s="421"/>
      <c r="N23" s="421"/>
      <c r="O23" s="421"/>
      <c r="P23" s="433"/>
      <c r="Q23" s="440">
        <v>173798</v>
      </c>
      <c r="R23" s="452"/>
      <c r="S23" s="452"/>
      <c r="T23" s="452"/>
      <c r="U23" s="452"/>
      <c r="V23" s="452">
        <v>168246</v>
      </c>
      <c r="W23" s="452"/>
      <c r="X23" s="452"/>
      <c r="Y23" s="452"/>
      <c r="Z23" s="452"/>
      <c r="AA23" s="452">
        <v>5552</v>
      </c>
      <c r="AB23" s="452"/>
      <c r="AC23" s="452"/>
      <c r="AD23" s="452"/>
      <c r="AE23" s="494"/>
      <c r="AF23" s="508">
        <v>3794</v>
      </c>
      <c r="AG23" s="452"/>
      <c r="AH23" s="452"/>
      <c r="AI23" s="452"/>
      <c r="AJ23" s="526"/>
      <c r="AK23" s="534"/>
      <c r="AL23" s="455"/>
      <c r="AM23" s="455"/>
      <c r="AN23" s="455"/>
      <c r="AO23" s="455"/>
      <c r="AP23" s="452">
        <v>147460</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40"/>
      <c r="BS23" s="400"/>
      <c r="BT23" s="420"/>
      <c r="BU23" s="420"/>
      <c r="BV23" s="420"/>
      <c r="BW23" s="420"/>
      <c r="BX23" s="420"/>
      <c r="BY23" s="420"/>
      <c r="BZ23" s="420"/>
      <c r="CA23" s="420"/>
      <c r="CB23" s="420"/>
      <c r="CC23" s="420"/>
      <c r="CD23" s="420"/>
      <c r="CE23" s="420"/>
      <c r="CF23" s="420"/>
      <c r="CG23" s="432"/>
      <c r="CH23" s="444"/>
      <c r="CI23" s="456"/>
      <c r="CJ23" s="456"/>
      <c r="CK23" s="456"/>
      <c r="CL23" s="684"/>
      <c r="CM23" s="444"/>
      <c r="CN23" s="456"/>
      <c r="CO23" s="456"/>
      <c r="CP23" s="456"/>
      <c r="CQ23" s="684"/>
      <c r="CR23" s="444"/>
      <c r="CS23" s="456"/>
      <c r="CT23" s="456"/>
      <c r="CU23" s="456"/>
      <c r="CV23" s="684"/>
      <c r="CW23" s="444"/>
      <c r="CX23" s="456"/>
      <c r="CY23" s="456"/>
      <c r="CZ23" s="456"/>
      <c r="DA23" s="684"/>
      <c r="DB23" s="444"/>
      <c r="DC23" s="456"/>
      <c r="DD23" s="456"/>
      <c r="DE23" s="456"/>
      <c r="DF23" s="684"/>
      <c r="DG23" s="444"/>
      <c r="DH23" s="456"/>
      <c r="DI23" s="456"/>
      <c r="DJ23" s="456"/>
      <c r="DK23" s="684"/>
      <c r="DL23" s="444"/>
      <c r="DM23" s="456"/>
      <c r="DN23" s="456"/>
      <c r="DO23" s="456"/>
      <c r="DP23" s="684"/>
      <c r="DQ23" s="444"/>
      <c r="DR23" s="456"/>
      <c r="DS23" s="456"/>
      <c r="DT23" s="456"/>
      <c r="DU23" s="684"/>
      <c r="DV23" s="400"/>
      <c r="DW23" s="420"/>
      <c r="DX23" s="420"/>
      <c r="DY23" s="420"/>
      <c r="DZ23" s="623"/>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40"/>
      <c r="BS24" s="400"/>
      <c r="BT24" s="420"/>
      <c r="BU24" s="420"/>
      <c r="BV24" s="420"/>
      <c r="BW24" s="420"/>
      <c r="BX24" s="420"/>
      <c r="BY24" s="420"/>
      <c r="BZ24" s="420"/>
      <c r="CA24" s="420"/>
      <c r="CB24" s="420"/>
      <c r="CC24" s="420"/>
      <c r="CD24" s="420"/>
      <c r="CE24" s="420"/>
      <c r="CF24" s="420"/>
      <c r="CG24" s="432"/>
      <c r="CH24" s="444"/>
      <c r="CI24" s="456"/>
      <c r="CJ24" s="456"/>
      <c r="CK24" s="456"/>
      <c r="CL24" s="684"/>
      <c r="CM24" s="444"/>
      <c r="CN24" s="456"/>
      <c r="CO24" s="456"/>
      <c r="CP24" s="456"/>
      <c r="CQ24" s="684"/>
      <c r="CR24" s="444"/>
      <c r="CS24" s="456"/>
      <c r="CT24" s="456"/>
      <c r="CU24" s="456"/>
      <c r="CV24" s="684"/>
      <c r="CW24" s="444"/>
      <c r="CX24" s="456"/>
      <c r="CY24" s="456"/>
      <c r="CZ24" s="456"/>
      <c r="DA24" s="684"/>
      <c r="DB24" s="444"/>
      <c r="DC24" s="456"/>
      <c r="DD24" s="456"/>
      <c r="DE24" s="456"/>
      <c r="DF24" s="684"/>
      <c r="DG24" s="444"/>
      <c r="DH24" s="456"/>
      <c r="DI24" s="456"/>
      <c r="DJ24" s="456"/>
      <c r="DK24" s="684"/>
      <c r="DL24" s="444"/>
      <c r="DM24" s="456"/>
      <c r="DN24" s="456"/>
      <c r="DO24" s="456"/>
      <c r="DP24" s="684"/>
      <c r="DQ24" s="444"/>
      <c r="DR24" s="456"/>
      <c r="DS24" s="456"/>
      <c r="DT24" s="456"/>
      <c r="DU24" s="684"/>
      <c r="DV24" s="400"/>
      <c r="DW24" s="420"/>
      <c r="DX24" s="420"/>
      <c r="DY24" s="420"/>
      <c r="DZ24" s="623"/>
      <c r="EA24" s="576"/>
    </row>
    <row r="25" spans="1:131" ht="26.25" customHeight="1">
      <c r="A25" s="369" t="s">
        <v>420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40"/>
      <c r="BS25" s="400"/>
      <c r="BT25" s="420"/>
      <c r="BU25" s="420"/>
      <c r="BV25" s="420"/>
      <c r="BW25" s="420"/>
      <c r="BX25" s="420"/>
      <c r="BY25" s="420"/>
      <c r="BZ25" s="420"/>
      <c r="CA25" s="420"/>
      <c r="CB25" s="420"/>
      <c r="CC25" s="420"/>
      <c r="CD25" s="420"/>
      <c r="CE25" s="420"/>
      <c r="CF25" s="420"/>
      <c r="CG25" s="432"/>
      <c r="CH25" s="444"/>
      <c r="CI25" s="456"/>
      <c r="CJ25" s="456"/>
      <c r="CK25" s="456"/>
      <c r="CL25" s="684"/>
      <c r="CM25" s="444"/>
      <c r="CN25" s="456"/>
      <c r="CO25" s="456"/>
      <c r="CP25" s="456"/>
      <c r="CQ25" s="684"/>
      <c r="CR25" s="444"/>
      <c r="CS25" s="456"/>
      <c r="CT25" s="456"/>
      <c r="CU25" s="456"/>
      <c r="CV25" s="684"/>
      <c r="CW25" s="444"/>
      <c r="CX25" s="456"/>
      <c r="CY25" s="456"/>
      <c r="CZ25" s="456"/>
      <c r="DA25" s="684"/>
      <c r="DB25" s="444"/>
      <c r="DC25" s="456"/>
      <c r="DD25" s="456"/>
      <c r="DE25" s="456"/>
      <c r="DF25" s="684"/>
      <c r="DG25" s="444"/>
      <c r="DH25" s="456"/>
      <c r="DI25" s="456"/>
      <c r="DJ25" s="456"/>
      <c r="DK25" s="684"/>
      <c r="DL25" s="444"/>
      <c r="DM25" s="456"/>
      <c r="DN25" s="456"/>
      <c r="DO25" s="456"/>
      <c r="DP25" s="684"/>
      <c r="DQ25" s="444"/>
      <c r="DR25" s="456"/>
      <c r="DS25" s="456"/>
      <c r="DT25" s="456"/>
      <c r="DU25" s="684"/>
      <c r="DV25" s="400"/>
      <c r="DW25" s="420"/>
      <c r="DX25" s="420"/>
      <c r="DY25" s="420"/>
      <c r="DZ25" s="623"/>
      <c r="EA25" s="365"/>
    </row>
    <row r="26" spans="1:131" ht="26.25" customHeight="1">
      <c r="A26" s="370" t="s">
        <v>443</v>
      </c>
      <c r="B26" s="397"/>
      <c r="C26" s="397"/>
      <c r="D26" s="397"/>
      <c r="E26" s="397"/>
      <c r="F26" s="397"/>
      <c r="G26" s="397"/>
      <c r="H26" s="397"/>
      <c r="I26" s="397"/>
      <c r="J26" s="397"/>
      <c r="K26" s="397"/>
      <c r="L26" s="397"/>
      <c r="M26" s="397"/>
      <c r="N26" s="397"/>
      <c r="O26" s="397"/>
      <c r="P26" s="429"/>
      <c r="Q26" s="435" t="s">
        <v>464</v>
      </c>
      <c r="R26" s="447"/>
      <c r="S26" s="447"/>
      <c r="T26" s="447"/>
      <c r="U26" s="458"/>
      <c r="V26" s="435" t="s">
        <v>465</v>
      </c>
      <c r="W26" s="447"/>
      <c r="X26" s="447"/>
      <c r="Y26" s="447"/>
      <c r="Z26" s="458"/>
      <c r="AA26" s="435" t="s">
        <v>466</v>
      </c>
      <c r="AB26" s="447"/>
      <c r="AC26" s="447"/>
      <c r="AD26" s="447"/>
      <c r="AE26" s="447"/>
      <c r="AF26" s="509" t="s">
        <v>247</v>
      </c>
      <c r="AG26" s="520"/>
      <c r="AH26" s="520"/>
      <c r="AI26" s="520"/>
      <c r="AJ26" s="527"/>
      <c r="AK26" s="447" t="s">
        <v>392</v>
      </c>
      <c r="AL26" s="447"/>
      <c r="AM26" s="447"/>
      <c r="AN26" s="447"/>
      <c r="AO26" s="458"/>
      <c r="AP26" s="435" t="s">
        <v>363</v>
      </c>
      <c r="AQ26" s="447"/>
      <c r="AR26" s="447"/>
      <c r="AS26" s="447"/>
      <c r="AT26" s="458"/>
      <c r="AU26" s="435" t="s">
        <v>467</v>
      </c>
      <c r="AV26" s="447"/>
      <c r="AW26" s="447"/>
      <c r="AX26" s="447"/>
      <c r="AY26" s="458"/>
      <c r="AZ26" s="435" t="s">
        <v>468</v>
      </c>
      <c r="BA26" s="447"/>
      <c r="BB26" s="447"/>
      <c r="BC26" s="447"/>
      <c r="BD26" s="458"/>
      <c r="BE26" s="435" t="s">
        <v>451</v>
      </c>
      <c r="BF26" s="447"/>
      <c r="BG26" s="447"/>
      <c r="BH26" s="447"/>
      <c r="BI26" s="522"/>
      <c r="BJ26" s="378"/>
      <c r="BK26" s="378"/>
      <c r="BL26" s="378"/>
      <c r="BM26" s="378"/>
      <c r="BN26" s="378"/>
      <c r="BO26" s="377"/>
      <c r="BP26" s="377"/>
      <c r="BQ26" s="373">
        <v>20</v>
      </c>
      <c r="BR26" s="640"/>
      <c r="BS26" s="400"/>
      <c r="BT26" s="420"/>
      <c r="BU26" s="420"/>
      <c r="BV26" s="420"/>
      <c r="BW26" s="420"/>
      <c r="BX26" s="420"/>
      <c r="BY26" s="420"/>
      <c r="BZ26" s="420"/>
      <c r="CA26" s="420"/>
      <c r="CB26" s="420"/>
      <c r="CC26" s="420"/>
      <c r="CD26" s="420"/>
      <c r="CE26" s="420"/>
      <c r="CF26" s="420"/>
      <c r="CG26" s="432"/>
      <c r="CH26" s="444"/>
      <c r="CI26" s="456"/>
      <c r="CJ26" s="456"/>
      <c r="CK26" s="456"/>
      <c r="CL26" s="684"/>
      <c r="CM26" s="444"/>
      <c r="CN26" s="456"/>
      <c r="CO26" s="456"/>
      <c r="CP26" s="456"/>
      <c r="CQ26" s="684"/>
      <c r="CR26" s="444"/>
      <c r="CS26" s="456"/>
      <c r="CT26" s="456"/>
      <c r="CU26" s="456"/>
      <c r="CV26" s="684"/>
      <c r="CW26" s="444"/>
      <c r="CX26" s="456"/>
      <c r="CY26" s="456"/>
      <c r="CZ26" s="456"/>
      <c r="DA26" s="684"/>
      <c r="DB26" s="444"/>
      <c r="DC26" s="456"/>
      <c r="DD26" s="456"/>
      <c r="DE26" s="456"/>
      <c r="DF26" s="684"/>
      <c r="DG26" s="444"/>
      <c r="DH26" s="456"/>
      <c r="DI26" s="456"/>
      <c r="DJ26" s="456"/>
      <c r="DK26" s="684"/>
      <c r="DL26" s="444"/>
      <c r="DM26" s="456"/>
      <c r="DN26" s="456"/>
      <c r="DO26" s="456"/>
      <c r="DP26" s="684"/>
      <c r="DQ26" s="444"/>
      <c r="DR26" s="456"/>
      <c r="DS26" s="456"/>
      <c r="DT26" s="456"/>
      <c r="DU26" s="684"/>
      <c r="DV26" s="400"/>
      <c r="DW26" s="420"/>
      <c r="DX26" s="420"/>
      <c r="DY26" s="420"/>
      <c r="DZ26" s="623"/>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40"/>
      <c r="BS27" s="400"/>
      <c r="BT27" s="420"/>
      <c r="BU27" s="420"/>
      <c r="BV27" s="420"/>
      <c r="BW27" s="420"/>
      <c r="BX27" s="420"/>
      <c r="BY27" s="420"/>
      <c r="BZ27" s="420"/>
      <c r="CA27" s="420"/>
      <c r="CB27" s="420"/>
      <c r="CC27" s="420"/>
      <c r="CD27" s="420"/>
      <c r="CE27" s="420"/>
      <c r="CF27" s="420"/>
      <c r="CG27" s="432"/>
      <c r="CH27" s="444"/>
      <c r="CI27" s="456"/>
      <c r="CJ27" s="456"/>
      <c r="CK27" s="456"/>
      <c r="CL27" s="684"/>
      <c r="CM27" s="444"/>
      <c r="CN27" s="456"/>
      <c r="CO27" s="456"/>
      <c r="CP27" s="456"/>
      <c r="CQ27" s="684"/>
      <c r="CR27" s="444"/>
      <c r="CS27" s="456"/>
      <c r="CT27" s="456"/>
      <c r="CU27" s="456"/>
      <c r="CV27" s="684"/>
      <c r="CW27" s="444"/>
      <c r="CX27" s="456"/>
      <c r="CY27" s="456"/>
      <c r="CZ27" s="456"/>
      <c r="DA27" s="684"/>
      <c r="DB27" s="444"/>
      <c r="DC27" s="456"/>
      <c r="DD27" s="456"/>
      <c r="DE27" s="456"/>
      <c r="DF27" s="684"/>
      <c r="DG27" s="444"/>
      <c r="DH27" s="456"/>
      <c r="DI27" s="456"/>
      <c r="DJ27" s="456"/>
      <c r="DK27" s="684"/>
      <c r="DL27" s="444"/>
      <c r="DM27" s="456"/>
      <c r="DN27" s="456"/>
      <c r="DO27" s="456"/>
      <c r="DP27" s="684"/>
      <c r="DQ27" s="444"/>
      <c r="DR27" s="456"/>
      <c r="DS27" s="456"/>
      <c r="DT27" s="456"/>
      <c r="DU27" s="684"/>
      <c r="DV27" s="400"/>
      <c r="DW27" s="420"/>
      <c r="DX27" s="420"/>
      <c r="DY27" s="420"/>
      <c r="DZ27" s="623"/>
      <c r="EA27" s="365"/>
    </row>
    <row r="28" spans="1:131" ht="26.25" customHeight="1">
      <c r="A28" s="376">
        <v>1</v>
      </c>
      <c r="B28" s="399" t="s">
        <v>469</v>
      </c>
      <c r="C28" s="419"/>
      <c r="D28" s="419"/>
      <c r="E28" s="419"/>
      <c r="F28" s="419"/>
      <c r="G28" s="419"/>
      <c r="H28" s="419"/>
      <c r="I28" s="419"/>
      <c r="J28" s="419"/>
      <c r="K28" s="419"/>
      <c r="L28" s="419"/>
      <c r="M28" s="419"/>
      <c r="N28" s="419"/>
      <c r="O28" s="419"/>
      <c r="P28" s="431"/>
      <c r="Q28" s="441">
        <v>34771</v>
      </c>
      <c r="R28" s="453"/>
      <c r="S28" s="453"/>
      <c r="T28" s="453"/>
      <c r="U28" s="453"/>
      <c r="V28" s="453">
        <v>33692</v>
      </c>
      <c r="W28" s="453"/>
      <c r="X28" s="453"/>
      <c r="Y28" s="453"/>
      <c r="Z28" s="453"/>
      <c r="AA28" s="453">
        <v>1079</v>
      </c>
      <c r="AB28" s="453"/>
      <c r="AC28" s="453"/>
      <c r="AD28" s="453"/>
      <c r="AE28" s="495"/>
      <c r="AF28" s="511">
        <v>1079</v>
      </c>
      <c r="AG28" s="453"/>
      <c r="AH28" s="453"/>
      <c r="AI28" s="453"/>
      <c r="AJ28" s="529"/>
      <c r="AK28" s="535">
        <v>2642</v>
      </c>
      <c r="AL28" s="453"/>
      <c r="AM28" s="453"/>
      <c r="AN28" s="453"/>
      <c r="AO28" s="453"/>
      <c r="AP28" s="453">
        <v>62</v>
      </c>
      <c r="AQ28" s="453"/>
      <c r="AR28" s="453"/>
      <c r="AS28" s="453"/>
      <c r="AT28" s="453"/>
      <c r="AU28" s="453">
        <v>5</v>
      </c>
      <c r="AV28" s="453"/>
      <c r="AW28" s="453"/>
      <c r="AX28" s="453"/>
      <c r="AY28" s="453"/>
      <c r="AZ28" s="596" t="s">
        <v>204</v>
      </c>
      <c r="BA28" s="596"/>
      <c r="BB28" s="596"/>
      <c r="BC28" s="596"/>
      <c r="BD28" s="596"/>
      <c r="BE28" s="609"/>
      <c r="BF28" s="609"/>
      <c r="BG28" s="609"/>
      <c r="BH28" s="609"/>
      <c r="BI28" s="622"/>
      <c r="BJ28" s="378"/>
      <c r="BK28" s="378"/>
      <c r="BL28" s="378"/>
      <c r="BM28" s="378"/>
      <c r="BN28" s="378"/>
      <c r="BO28" s="377"/>
      <c r="BP28" s="377"/>
      <c r="BQ28" s="373">
        <v>22</v>
      </c>
      <c r="BR28" s="640"/>
      <c r="BS28" s="400"/>
      <c r="BT28" s="420"/>
      <c r="BU28" s="420"/>
      <c r="BV28" s="420"/>
      <c r="BW28" s="420"/>
      <c r="BX28" s="420"/>
      <c r="BY28" s="420"/>
      <c r="BZ28" s="420"/>
      <c r="CA28" s="420"/>
      <c r="CB28" s="420"/>
      <c r="CC28" s="420"/>
      <c r="CD28" s="420"/>
      <c r="CE28" s="420"/>
      <c r="CF28" s="420"/>
      <c r="CG28" s="432"/>
      <c r="CH28" s="444"/>
      <c r="CI28" s="456"/>
      <c r="CJ28" s="456"/>
      <c r="CK28" s="456"/>
      <c r="CL28" s="684"/>
      <c r="CM28" s="444"/>
      <c r="CN28" s="456"/>
      <c r="CO28" s="456"/>
      <c r="CP28" s="456"/>
      <c r="CQ28" s="684"/>
      <c r="CR28" s="444"/>
      <c r="CS28" s="456"/>
      <c r="CT28" s="456"/>
      <c r="CU28" s="456"/>
      <c r="CV28" s="684"/>
      <c r="CW28" s="444"/>
      <c r="CX28" s="456"/>
      <c r="CY28" s="456"/>
      <c r="CZ28" s="456"/>
      <c r="DA28" s="684"/>
      <c r="DB28" s="444"/>
      <c r="DC28" s="456"/>
      <c r="DD28" s="456"/>
      <c r="DE28" s="456"/>
      <c r="DF28" s="684"/>
      <c r="DG28" s="444"/>
      <c r="DH28" s="456"/>
      <c r="DI28" s="456"/>
      <c r="DJ28" s="456"/>
      <c r="DK28" s="684"/>
      <c r="DL28" s="444"/>
      <c r="DM28" s="456"/>
      <c r="DN28" s="456"/>
      <c r="DO28" s="456"/>
      <c r="DP28" s="684"/>
      <c r="DQ28" s="444"/>
      <c r="DR28" s="456"/>
      <c r="DS28" s="456"/>
      <c r="DT28" s="456"/>
      <c r="DU28" s="684"/>
      <c r="DV28" s="400"/>
      <c r="DW28" s="420"/>
      <c r="DX28" s="420"/>
      <c r="DY28" s="420"/>
      <c r="DZ28" s="623"/>
      <c r="EA28" s="365"/>
    </row>
    <row r="29" spans="1:131" ht="26.25" customHeight="1">
      <c r="A29" s="376">
        <v>2</v>
      </c>
      <c r="B29" s="400" t="s">
        <v>29</v>
      </c>
      <c r="C29" s="420"/>
      <c r="D29" s="420"/>
      <c r="E29" s="420"/>
      <c r="F29" s="420"/>
      <c r="G29" s="420"/>
      <c r="H29" s="420"/>
      <c r="I29" s="420"/>
      <c r="J29" s="420"/>
      <c r="K29" s="420"/>
      <c r="L29" s="420"/>
      <c r="M29" s="420"/>
      <c r="N29" s="420"/>
      <c r="O29" s="420"/>
      <c r="P29" s="432"/>
      <c r="Q29" s="438">
        <v>35487</v>
      </c>
      <c r="R29" s="450"/>
      <c r="S29" s="450"/>
      <c r="T29" s="450"/>
      <c r="U29" s="450"/>
      <c r="V29" s="450">
        <v>34512</v>
      </c>
      <c r="W29" s="450"/>
      <c r="X29" s="450"/>
      <c r="Y29" s="450"/>
      <c r="Z29" s="450"/>
      <c r="AA29" s="450">
        <v>975</v>
      </c>
      <c r="AB29" s="450"/>
      <c r="AC29" s="450"/>
      <c r="AD29" s="450"/>
      <c r="AE29" s="461"/>
      <c r="AF29" s="507">
        <v>975</v>
      </c>
      <c r="AG29" s="456"/>
      <c r="AH29" s="456"/>
      <c r="AI29" s="456"/>
      <c r="AJ29" s="525"/>
      <c r="AK29" s="460">
        <v>5183</v>
      </c>
      <c r="AL29" s="450"/>
      <c r="AM29" s="450"/>
      <c r="AN29" s="450"/>
      <c r="AO29" s="450"/>
      <c r="AP29" s="450" t="s">
        <v>204</v>
      </c>
      <c r="AQ29" s="450"/>
      <c r="AR29" s="450"/>
      <c r="AS29" s="450"/>
      <c r="AT29" s="450"/>
      <c r="AU29" s="450" t="s">
        <v>204</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40"/>
      <c r="BS29" s="400"/>
      <c r="BT29" s="420"/>
      <c r="BU29" s="420"/>
      <c r="BV29" s="420"/>
      <c r="BW29" s="420"/>
      <c r="BX29" s="420"/>
      <c r="BY29" s="420"/>
      <c r="BZ29" s="420"/>
      <c r="CA29" s="420"/>
      <c r="CB29" s="420"/>
      <c r="CC29" s="420"/>
      <c r="CD29" s="420"/>
      <c r="CE29" s="420"/>
      <c r="CF29" s="420"/>
      <c r="CG29" s="432"/>
      <c r="CH29" s="444"/>
      <c r="CI29" s="456"/>
      <c r="CJ29" s="456"/>
      <c r="CK29" s="456"/>
      <c r="CL29" s="684"/>
      <c r="CM29" s="444"/>
      <c r="CN29" s="456"/>
      <c r="CO29" s="456"/>
      <c r="CP29" s="456"/>
      <c r="CQ29" s="684"/>
      <c r="CR29" s="444"/>
      <c r="CS29" s="456"/>
      <c r="CT29" s="456"/>
      <c r="CU29" s="456"/>
      <c r="CV29" s="684"/>
      <c r="CW29" s="444"/>
      <c r="CX29" s="456"/>
      <c r="CY29" s="456"/>
      <c r="CZ29" s="456"/>
      <c r="DA29" s="684"/>
      <c r="DB29" s="444"/>
      <c r="DC29" s="456"/>
      <c r="DD29" s="456"/>
      <c r="DE29" s="456"/>
      <c r="DF29" s="684"/>
      <c r="DG29" s="444"/>
      <c r="DH29" s="456"/>
      <c r="DI29" s="456"/>
      <c r="DJ29" s="456"/>
      <c r="DK29" s="684"/>
      <c r="DL29" s="444"/>
      <c r="DM29" s="456"/>
      <c r="DN29" s="456"/>
      <c r="DO29" s="456"/>
      <c r="DP29" s="684"/>
      <c r="DQ29" s="444"/>
      <c r="DR29" s="456"/>
      <c r="DS29" s="456"/>
      <c r="DT29" s="456"/>
      <c r="DU29" s="684"/>
      <c r="DV29" s="400"/>
      <c r="DW29" s="420"/>
      <c r="DX29" s="420"/>
      <c r="DY29" s="420"/>
      <c r="DZ29" s="623"/>
      <c r="EA29" s="365"/>
    </row>
    <row r="30" spans="1:131" ht="26.25" customHeight="1">
      <c r="A30" s="376">
        <v>3</v>
      </c>
      <c r="B30" s="400" t="s">
        <v>225</v>
      </c>
      <c r="C30" s="420"/>
      <c r="D30" s="420"/>
      <c r="E30" s="420"/>
      <c r="F30" s="420"/>
      <c r="G30" s="420"/>
      <c r="H30" s="420"/>
      <c r="I30" s="420"/>
      <c r="J30" s="420"/>
      <c r="K30" s="420"/>
      <c r="L30" s="420"/>
      <c r="M30" s="420"/>
      <c r="N30" s="420"/>
      <c r="O30" s="420"/>
      <c r="P30" s="432"/>
      <c r="Q30" s="438">
        <v>5490</v>
      </c>
      <c r="R30" s="450"/>
      <c r="S30" s="450"/>
      <c r="T30" s="450"/>
      <c r="U30" s="450"/>
      <c r="V30" s="450">
        <v>5480</v>
      </c>
      <c r="W30" s="450"/>
      <c r="X30" s="450"/>
      <c r="Y30" s="450"/>
      <c r="Z30" s="450"/>
      <c r="AA30" s="450">
        <v>10</v>
      </c>
      <c r="AB30" s="450"/>
      <c r="AC30" s="450"/>
      <c r="AD30" s="450"/>
      <c r="AE30" s="461"/>
      <c r="AF30" s="507">
        <v>10</v>
      </c>
      <c r="AG30" s="456"/>
      <c r="AH30" s="456"/>
      <c r="AI30" s="456"/>
      <c r="AJ30" s="525"/>
      <c r="AK30" s="460">
        <v>1075</v>
      </c>
      <c r="AL30" s="450"/>
      <c r="AM30" s="450"/>
      <c r="AN30" s="450"/>
      <c r="AO30" s="450"/>
      <c r="AP30" s="450" t="s">
        <v>204</v>
      </c>
      <c r="AQ30" s="450"/>
      <c r="AR30" s="450"/>
      <c r="AS30" s="450"/>
      <c r="AT30" s="450"/>
      <c r="AU30" s="450" t="s">
        <v>204</v>
      </c>
      <c r="AV30" s="450"/>
      <c r="AW30" s="450"/>
      <c r="AX30" s="450"/>
      <c r="AY30" s="450"/>
      <c r="AZ30" s="597" t="s">
        <v>204</v>
      </c>
      <c r="BA30" s="597"/>
      <c r="BB30" s="597"/>
      <c r="BC30" s="597"/>
      <c r="BD30" s="597"/>
      <c r="BE30" s="565"/>
      <c r="BF30" s="565"/>
      <c r="BG30" s="565"/>
      <c r="BH30" s="565"/>
      <c r="BI30" s="588"/>
      <c r="BJ30" s="378"/>
      <c r="BK30" s="378"/>
      <c r="BL30" s="378"/>
      <c r="BM30" s="378"/>
      <c r="BN30" s="378"/>
      <c r="BO30" s="377"/>
      <c r="BP30" s="377"/>
      <c r="BQ30" s="373">
        <v>24</v>
      </c>
      <c r="BR30" s="640"/>
      <c r="BS30" s="400"/>
      <c r="BT30" s="420"/>
      <c r="BU30" s="420"/>
      <c r="BV30" s="420"/>
      <c r="BW30" s="420"/>
      <c r="BX30" s="420"/>
      <c r="BY30" s="420"/>
      <c r="BZ30" s="420"/>
      <c r="CA30" s="420"/>
      <c r="CB30" s="420"/>
      <c r="CC30" s="420"/>
      <c r="CD30" s="420"/>
      <c r="CE30" s="420"/>
      <c r="CF30" s="420"/>
      <c r="CG30" s="432"/>
      <c r="CH30" s="444"/>
      <c r="CI30" s="456"/>
      <c r="CJ30" s="456"/>
      <c r="CK30" s="456"/>
      <c r="CL30" s="684"/>
      <c r="CM30" s="444"/>
      <c r="CN30" s="456"/>
      <c r="CO30" s="456"/>
      <c r="CP30" s="456"/>
      <c r="CQ30" s="684"/>
      <c r="CR30" s="444"/>
      <c r="CS30" s="456"/>
      <c r="CT30" s="456"/>
      <c r="CU30" s="456"/>
      <c r="CV30" s="684"/>
      <c r="CW30" s="444"/>
      <c r="CX30" s="456"/>
      <c r="CY30" s="456"/>
      <c r="CZ30" s="456"/>
      <c r="DA30" s="684"/>
      <c r="DB30" s="444"/>
      <c r="DC30" s="456"/>
      <c r="DD30" s="456"/>
      <c r="DE30" s="456"/>
      <c r="DF30" s="684"/>
      <c r="DG30" s="444"/>
      <c r="DH30" s="456"/>
      <c r="DI30" s="456"/>
      <c r="DJ30" s="456"/>
      <c r="DK30" s="684"/>
      <c r="DL30" s="444"/>
      <c r="DM30" s="456"/>
      <c r="DN30" s="456"/>
      <c r="DO30" s="456"/>
      <c r="DP30" s="684"/>
      <c r="DQ30" s="444"/>
      <c r="DR30" s="456"/>
      <c r="DS30" s="456"/>
      <c r="DT30" s="456"/>
      <c r="DU30" s="684"/>
      <c r="DV30" s="400"/>
      <c r="DW30" s="420"/>
      <c r="DX30" s="420"/>
      <c r="DY30" s="420"/>
      <c r="DZ30" s="623"/>
      <c r="EA30" s="365"/>
    </row>
    <row r="31" spans="1:131" ht="26.25" customHeight="1">
      <c r="A31" s="376">
        <v>4</v>
      </c>
      <c r="B31" s="400" t="s">
        <v>66</v>
      </c>
      <c r="C31" s="420"/>
      <c r="D31" s="420"/>
      <c r="E31" s="420"/>
      <c r="F31" s="420"/>
      <c r="G31" s="420"/>
      <c r="H31" s="420"/>
      <c r="I31" s="420"/>
      <c r="J31" s="420"/>
      <c r="K31" s="420"/>
      <c r="L31" s="420"/>
      <c r="M31" s="420"/>
      <c r="N31" s="420"/>
      <c r="O31" s="420"/>
      <c r="P31" s="432"/>
      <c r="Q31" s="438">
        <v>130</v>
      </c>
      <c r="R31" s="450"/>
      <c r="S31" s="450"/>
      <c r="T31" s="450"/>
      <c r="U31" s="450"/>
      <c r="V31" s="450">
        <v>86</v>
      </c>
      <c r="W31" s="450"/>
      <c r="X31" s="450"/>
      <c r="Y31" s="450"/>
      <c r="Z31" s="450"/>
      <c r="AA31" s="450">
        <v>44</v>
      </c>
      <c r="AB31" s="450"/>
      <c r="AC31" s="450"/>
      <c r="AD31" s="450"/>
      <c r="AE31" s="461"/>
      <c r="AF31" s="507">
        <v>44</v>
      </c>
      <c r="AG31" s="456"/>
      <c r="AH31" s="456"/>
      <c r="AI31" s="456"/>
      <c r="AJ31" s="525"/>
      <c r="AK31" s="460" t="s">
        <v>204</v>
      </c>
      <c r="AL31" s="450"/>
      <c r="AM31" s="450"/>
      <c r="AN31" s="450"/>
      <c r="AO31" s="450"/>
      <c r="AP31" s="450" t="s">
        <v>204</v>
      </c>
      <c r="AQ31" s="450"/>
      <c r="AR31" s="450"/>
      <c r="AS31" s="450"/>
      <c r="AT31" s="450"/>
      <c r="AU31" s="450" t="s">
        <v>204</v>
      </c>
      <c r="AV31" s="450"/>
      <c r="AW31" s="450"/>
      <c r="AX31" s="450"/>
      <c r="AY31" s="450"/>
      <c r="AZ31" s="597" t="s">
        <v>204</v>
      </c>
      <c r="BA31" s="597"/>
      <c r="BB31" s="597"/>
      <c r="BC31" s="597"/>
      <c r="BD31" s="597"/>
      <c r="BE31" s="610" t="s">
        <v>25</v>
      </c>
      <c r="BF31" s="420"/>
      <c r="BG31" s="420"/>
      <c r="BH31" s="420"/>
      <c r="BI31" s="623"/>
      <c r="BJ31" s="378"/>
      <c r="BK31" s="378"/>
      <c r="BL31" s="378"/>
      <c r="BM31" s="378"/>
      <c r="BN31" s="378"/>
      <c r="BO31" s="377"/>
      <c r="BP31" s="377"/>
      <c r="BQ31" s="373">
        <v>25</v>
      </c>
      <c r="BR31" s="640"/>
      <c r="BS31" s="400"/>
      <c r="BT31" s="420"/>
      <c r="BU31" s="420"/>
      <c r="BV31" s="420"/>
      <c r="BW31" s="420"/>
      <c r="BX31" s="420"/>
      <c r="BY31" s="420"/>
      <c r="BZ31" s="420"/>
      <c r="CA31" s="420"/>
      <c r="CB31" s="420"/>
      <c r="CC31" s="420"/>
      <c r="CD31" s="420"/>
      <c r="CE31" s="420"/>
      <c r="CF31" s="420"/>
      <c r="CG31" s="432"/>
      <c r="CH31" s="444"/>
      <c r="CI31" s="456"/>
      <c r="CJ31" s="456"/>
      <c r="CK31" s="456"/>
      <c r="CL31" s="684"/>
      <c r="CM31" s="444"/>
      <c r="CN31" s="456"/>
      <c r="CO31" s="456"/>
      <c r="CP31" s="456"/>
      <c r="CQ31" s="684"/>
      <c r="CR31" s="444"/>
      <c r="CS31" s="456"/>
      <c r="CT31" s="456"/>
      <c r="CU31" s="456"/>
      <c r="CV31" s="684"/>
      <c r="CW31" s="444"/>
      <c r="CX31" s="456"/>
      <c r="CY31" s="456"/>
      <c r="CZ31" s="456"/>
      <c r="DA31" s="684"/>
      <c r="DB31" s="444"/>
      <c r="DC31" s="456"/>
      <c r="DD31" s="456"/>
      <c r="DE31" s="456"/>
      <c r="DF31" s="684"/>
      <c r="DG31" s="444"/>
      <c r="DH31" s="456"/>
      <c r="DI31" s="456"/>
      <c r="DJ31" s="456"/>
      <c r="DK31" s="684"/>
      <c r="DL31" s="444"/>
      <c r="DM31" s="456"/>
      <c r="DN31" s="456"/>
      <c r="DO31" s="456"/>
      <c r="DP31" s="684"/>
      <c r="DQ31" s="444"/>
      <c r="DR31" s="456"/>
      <c r="DS31" s="456"/>
      <c r="DT31" s="456"/>
      <c r="DU31" s="684"/>
      <c r="DV31" s="400"/>
      <c r="DW31" s="420"/>
      <c r="DX31" s="420"/>
      <c r="DY31" s="420"/>
      <c r="DZ31" s="623"/>
      <c r="EA31" s="365"/>
    </row>
    <row r="32" spans="1:131" ht="26.25" customHeight="1">
      <c r="A32" s="376">
        <v>5</v>
      </c>
      <c r="B32" s="400" t="s">
        <v>470</v>
      </c>
      <c r="C32" s="420"/>
      <c r="D32" s="420"/>
      <c r="E32" s="420"/>
      <c r="F32" s="420"/>
      <c r="G32" s="420"/>
      <c r="H32" s="420"/>
      <c r="I32" s="420"/>
      <c r="J32" s="420"/>
      <c r="K32" s="420"/>
      <c r="L32" s="420"/>
      <c r="M32" s="420"/>
      <c r="N32" s="420"/>
      <c r="O32" s="420"/>
      <c r="P32" s="432"/>
      <c r="Q32" s="438">
        <v>6838</v>
      </c>
      <c r="R32" s="450"/>
      <c r="S32" s="450"/>
      <c r="T32" s="450"/>
      <c r="U32" s="450"/>
      <c r="V32" s="450">
        <v>5616</v>
      </c>
      <c r="W32" s="450"/>
      <c r="X32" s="450"/>
      <c r="Y32" s="450"/>
      <c r="Z32" s="450"/>
      <c r="AA32" s="450">
        <v>1222</v>
      </c>
      <c r="AB32" s="450"/>
      <c r="AC32" s="450"/>
      <c r="AD32" s="450"/>
      <c r="AE32" s="461"/>
      <c r="AF32" s="507">
        <v>14268</v>
      </c>
      <c r="AG32" s="456"/>
      <c r="AH32" s="456"/>
      <c r="AI32" s="456"/>
      <c r="AJ32" s="525"/>
      <c r="AK32" s="460">
        <v>489.495</v>
      </c>
      <c r="AL32" s="450"/>
      <c r="AM32" s="450"/>
      <c r="AN32" s="450"/>
      <c r="AO32" s="450"/>
      <c r="AP32" s="450">
        <v>30437</v>
      </c>
      <c r="AQ32" s="450"/>
      <c r="AR32" s="450"/>
      <c r="AS32" s="450"/>
      <c r="AT32" s="450"/>
      <c r="AU32" s="450">
        <v>3592</v>
      </c>
      <c r="AV32" s="450"/>
      <c r="AW32" s="450"/>
      <c r="AX32" s="450"/>
      <c r="AY32" s="450"/>
      <c r="AZ32" s="597" t="s">
        <v>204</v>
      </c>
      <c r="BA32" s="597"/>
      <c r="BB32" s="597"/>
      <c r="BC32" s="597"/>
      <c r="BD32" s="597"/>
      <c r="BE32" s="565" t="s">
        <v>307</v>
      </c>
      <c r="BF32" s="565"/>
      <c r="BG32" s="565"/>
      <c r="BH32" s="565"/>
      <c r="BI32" s="588"/>
      <c r="BJ32" s="378"/>
      <c r="BK32" s="378"/>
      <c r="BL32" s="378"/>
      <c r="BM32" s="378"/>
      <c r="BN32" s="378"/>
      <c r="BO32" s="377"/>
      <c r="BP32" s="377"/>
      <c r="BQ32" s="373">
        <v>26</v>
      </c>
      <c r="BR32" s="640"/>
      <c r="BS32" s="400"/>
      <c r="BT32" s="420"/>
      <c r="BU32" s="420"/>
      <c r="BV32" s="420"/>
      <c r="BW32" s="420"/>
      <c r="BX32" s="420"/>
      <c r="BY32" s="420"/>
      <c r="BZ32" s="420"/>
      <c r="CA32" s="420"/>
      <c r="CB32" s="420"/>
      <c r="CC32" s="420"/>
      <c r="CD32" s="420"/>
      <c r="CE32" s="420"/>
      <c r="CF32" s="420"/>
      <c r="CG32" s="432"/>
      <c r="CH32" s="444"/>
      <c r="CI32" s="456"/>
      <c r="CJ32" s="456"/>
      <c r="CK32" s="456"/>
      <c r="CL32" s="684"/>
      <c r="CM32" s="444"/>
      <c r="CN32" s="456"/>
      <c r="CO32" s="456"/>
      <c r="CP32" s="456"/>
      <c r="CQ32" s="684"/>
      <c r="CR32" s="444"/>
      <c r="CS32" s="456"/>
      <c r="CT32" s="456"/>
      <c r="CU32" s="456"/>
      <c r="CV32" s="684"/>
      <c r="CW32" s="444"/>
      <c r="CX32" s="456"/>
      <c r="CY32" s="456"/>
      <c r="CZ32" s="456"/>
      <c r="DA32" s="684"/>
      <c r="DB32" s="444"/>
      <c r="DC32" s="456"/>
      <c r="DD32" s="456"/>
      <c r="DE32" s="456"/>
      <c r="DF32" s="684"/>
      <c r="DG32" s="444"/>
      <c r="DH32" s="456"/>
      <c r="DI32" s="456"/>
      <c r="DJ32" s="456"/>
      <c r="DK32" s="684"/>
      <c r="DL32" s="444"/>
      <c r="DM32" s="456"/>
      <c r="DN32" s="456"/>
      <c r="DO32" s="456"/>
      <c r="DP32" s="684"/>
      <c r="DQ32" s="444"/>
      <c r="DR32" s="456"/>
      <c r="DS32" s="456"/>
      <c r="DT32" s="456"/>
      <c r="DU32" s="684"/>
      <c r="DV32" s="400"/>
      <c r="DW32" s="420"/>
      <c r="DX32" s="420"/>
      <c r="DY32" s="420"/>
      <c r="DZ32" s="623"/>
      <c r="EA32" s="365"/>
    </row>
    <row r="33" spans="1:131" ht="26.25" customHeight="1">
      <c r="A33" s="376">
        <v>6</v>
      </c>
      <c r="B33" s="400" t="s">
        <v>356</v>
      </c>
      <c r="C33" s="420"/>
      <c r="D33" s="420"/>
      <c r="E33" s="420"/>
      <c r="F33" s="420"/>
      <c r="G33" s="420"/>
      <c r="H33" s="420"/>
      <c r="I33" s="420"/>
      <c r="J33" s="420"/>
      <c r="K33" s="420"/>
      <c r="L33" s="420"/>
      <c r="M33" s="420"/>
      <c r="N33" s="420"/>
      <c r="O33" s="420"/>
      <c r="P33" s="432"/>
      <c r="Q33" s="438">
        <v>13817</v>
      </c>
      <c r="R33" s="450"/>
      <c r="S33" s="450"/>
      <c r="T33" s="450"/>
      <c r="U33" s="450"/>
      <c r="V33" s="450">
        <v>11659</v>
      </c>
      <c r="W33" s="450"/>
      <c r="X33" s="450"/>
      <c r="Y33" s="450"/>
      <c r="Z33" s="450"/>
      <c r="AA33" s="450">
        <v>2158</v>
      </c>
      <c r="AB33" s="450"/>
      <c r="AC33" s="450"/>
      <c r="AD33" s="450"/>
      <c r="AE33" s="461"/>
      <c r="AF33" s="507">
        <v>5300</v>
      </c>
      <c r="AG33" s="456"/>
      <c r="AH33" s="456"/>
      <c r="AI33" s="456"/>
      <c r="AJ33" s="525"/>
      <c r="AK33" s="460">
        <v>4336.6000000000004</v>
      </c>
      <c r="AL33" s="450"/>
      <c r="AM33" s="450"/>
      <c r="AN33" s="450"/>
      <c r="AO33" s="450"/>
      <c r="AP33" s="450">
        <v>71793</v>
      </c>
      <c r="AQ33" s="450"/>
      <c r="AR33" s="450"/>
      <c r="AS33" s="450"/>
      <c r="AT33" s="450"/>
      <c r="AU33" s="450">
        <v>38122</v>
      </c>
      <c r="AV33" s="450"/>
      <c r="AW33" s="450"/>
      <c r="AX33" s="450"/>
      <c r="AY33" s="450"/>
      <c r="AZ33" s="597" t="s">
        <v>204</v>
      </c>
      <c r="BA33" s="597"/>
      <c r="BB33" s="597"/>
      <c r="BC33" s="597"/>
      <c r="BD33" s="597"/>
      <c r="BE33" s="565" t="s">
        <v>307</v>
      </c>
      <c r="BF33" s="565"/>
      <c r="BG33" s="565"/>
      <c r="BH33" s="565"/>
      <c r="BI33" s="588"/>
      <c r="BJ33" s="378"/>
      <c r="BK33" s="378"/>
      <c r="BL33" s="378"/>
      <c r="BM33" s="378"/>
      <c r="BN33" s="378"/>
      <c r="BO33" s="377"/>
      <c r="BP33" s="377"/>
      <c r="BQ33" s="373">
        <v>27</v>
      </c>
      <c r="BR33" s="640"/>
      <c r="BS33" s="400"/>
      <c r="BT33" s="420"/>
      <c r="BU33" s="420"/>
      <c r="BV33" s="420"/>
      <c r="BW33" s="420"/>
      <c r="BX33" s="420"/>
      <c r="BY33" s="420"/>
      <c r="BZ33" s="420"/>
      <c r="CA33" s="420"/>
      <c r="CB33" s="420"/>
      <c r="CC33" s="420"/>
      <c r="CD33" s="420"/>
      <c r="CE33" s="420"/>
      <c r="CF33" s="420"/>
      <c r="CG33" s="432"/>
      <c r="CH33" s="444"/>
      <c r="CI33" s="456"/>
      <c r="CJ33" s="456"/>
      <c r="CK33" s="456"/>
      <c r="CL33" s="684"/>
      <c r="CM33" s="444"/>
      <c r="CN33" s="456"/>
      <c r="CO33" s="456"/>
      <c r="CP33" s="456"/>
      <c r="CQ33" s="684"/>
      <c r="CR33" s="444"/>
      <c r="CS33" s="456"/>
      <c r="CT33" s="456"/>
      <c r="CU33" s="456"/>
      <c r="CV33" s="684"/>
      <c r="CW33" s="444"/>
      <c r="CX33" s="456"/>
      <c r="CY33" s="456"/>
      <c r="CZ33" s="456"/>
      <c r="DA33" s="684"/>
      <c r="DB33" s="444"/>
      <c r="DC33" s="456"/>
      <c r="DD33" s="456"/>
      <c r="DE33" s="456"/>
      <c r="DF33" s="684"/>
      <c r="DG33" s="444"/>
      <c r="DH33" s="456"/>
      <c r="DI33" s="456"/>
      <c r="DJ33" s="456"/>
      <c r="DK33" s="684"/>
      <c r="DL33" s="444"/>
      <c r="DM33" s="456"/>
      <c r="DN33" s="456"/>
      <c r="DO33" s="456"/>
      <c r="DP33" s="684"/>
      <c r="DQ33" s="444"/>
      <c r="DR33" s="456"/>
      <c r="DS33" s="456"/>
      <c r="DT33" s="456"/>
      <c r="DU33" s="684"/>
      <c r="DV33" s="400"/>
      <c r="DW33" s="420"/>
      <c r="DX33" s="420"/>
      <c r="DY33" s="420"/>
      <c r="DZ33" s="623"/>
      <c r="EA33" s="365"/>
    </row>
    <row r="34" spans="1:131" ht="26.25" customHeight="1">
      <c r="A34" s="376">
        <v>7</v>
      </c>
      <c r="B34" s="400" t="s">
        <v>289</v>
      </c>
      <c r="C34" s="420"/>
      <c r="D34" s="420"/>
      <c r="E34" s="420"/>
      <c r="F34" s="420"/>
      <c r="G34" s="420"/>
      <c r="H34" s="420"/>
      <c r="I34" s="420"/>
      <c r="J34" s="420"/>
      <c r="K34" s="420"/>
      <c r="L34" s="420"/>
      <c r="M34" s="420"/>
      <c r="N34" s="420"/>
      <c r="O34" s="420"/>
      <c r="P34" s="432"/>
      <c r="Q34" s="438">
        <v>97</v>
      </c>
      <c r="R34" s="450"/>
      <c r="S34" s="450"/>
      <c r="T34" s="450"/>
      <c r="U34" s="450"/>
      <c r="V34" s="450">
        <v>109</v>
      </c>
      <c r="W34" s="450"/>
      <c r="X34" s="450"/>
      <c r="Y34" s="450"/>
      <c r="Z34" s="450"/>
      <c r="AA34" s="450">
        <v>-12</v>
      </c>
      <c r="AB34" s="450"/>
      <c r="AC34" s="450"/>
      <c r="AD34" s="450"/>
      <c r="AE34" s="461"/>
      <c r="AF34" s="507">
        <v>106</v>
      </c>
      <c r="AG34" s="456"/>
      <c r="AH34" s="456"/>
      <c r="AI34" s="456"/>
      <c r="AJ34" s="525"/>
      <c r="AK34" s="460">
        <v>51</v>
      </c>
      <c r="AL34" s="450"/>
      <c r="AM34" s="450"/>
      <c r="AN34" s="450"/>
      <c r="AO34" s="450"/>
      <c r="AP34" s="450">
        <v>412</v>
      </c>
      <c r="AQ34" s="450"/>
      <c r="AR34" s="450"/>
      <c r="AS34" s="450"/>
      <c r="AT34" s="450"/>
      <c r="AU34" s="450">
        <v>406</v>
      </c>
      <c r="AV34" s="450"/>
      <c r="AW34" s="450"/>
      <c r="AX34" s="450"/>
      <c r="AY34" s="450"/>
      <c r="AZ34" s="597" t="s">
        <v>204</v>
      </c>
      <c r="BA34" s="597"/>
      <c r="BB34" s="597"/>
      <c r="BC34" s="597"/>
      <c r="BD34" s="597"/>
      <c r="BE34" s="565" t="s">
        <v>307</v>
      </c>
      <c r="BF34" s="565"/>
      <c r="BG34" s="565"/>
      <c r="BH34" s="565"/>
      <c r="BI34" s="588"/>
      <c r="BJ34" s="378"/>
      <c r="BK34" s="378"/>
      <c r="BL34" s="378"/>
      <c r="BM34" s="378"/>
      <c r="BN34" s="378"/>
      <c r="BO34" s="377"/>
      <c r="BP34" s="377"/>
      <c r="BQ34" s="373">
        <v>28</v>
      </c>
      <c r="BR34" s="640"/>
      <c r="BS34" s="400"/>
      <c r="BT34" s="420"/>
      <c r="BU34" s="420"/>
      <c r="BV34" s="420"/>
      <c r="BW34" s="420"/>
      <c r="BX34" s="420"/>
      <c r="BY34" s="420"/>
      <c r="BZ34" s="420"/>
      <c r="CA34" s="420"/>
      <c r="CB34" s="420"/>
      <c r="CC34" s="420"/>
      <c r="CD34" s="420"/>
      <c r="CE34" s="420"/>
      <c r="CF34" s="420"/>
      <c r="CG34" s="432"/>
      <c r="CH34" s="444"/>
      <c r="CI34" s="456"/>
      <c r="CJ34" s="456"/>
      <c r="CK34" s="456"/>
      <c r="CL34" s="684"/>
      <c r="CM34" s="444"/>
      <c r="CN34" s="456"/>
      <c r="CO34" s="456"/>
      <c r="CP34" s="456"/>
      <c r="CQ34" s="684"/>
      <c r="CR34" s="444"/>
      <c r="CS34" s="456"/>
      <c r="CT34" s="456"/>
      <c r="CU34" s="456"/>
      <c r="CV34" s="684"/>
      <c r="CW34" s="444"/>
      <c r="CX34" s="456"/>
      <c r="CY34" s="456"/>
      <c r="CZ34" s="456"/>
      <c r="DA34" s="684"/>
      <c r="DB34" s="444"/>
      <c r="DC34" s="456"/>
      <c r="DD34" s="456"/>
      <c r="DE34" s="456"/>
      <c r="DF34" s="684"/>
      <c r="DG34" s="444"/>
      <c r="DH34" s="456"/>
      <c r="DI34" s="456"/>
      <c r="DJ34" s="456"/>
      <c r="DK34" s="684"/>
      <c r="DL34" s="444"/>
      <c r="DM34" s="456"/>
      <c r="DN34" s="456"/>
      <c r="DO34" s="456"/>
      <c r="DP34" s="684"/>
      <c r="DQ34" s="444"/>
      <c r="DR34" s="456"/>
      <c r="DS34" s="456"/>
      <c r="DT34" s="456"/>
      <c r="DU34" s="684"/>
      <c r="DV34" s="400"/>
      <c r="DW34" s="420"/>
      <c r="DX34" s="420"/>
      <c r="DY34" s="420"/>
      <c r="DZ34" s="623"/>
      <c r="EA34" s="365"/>
    </row>
    <row r="35" spans="1:131" ht="26.25" customHeight="1">
      <c r="A35" s="376">
        <v>8</v>
      </c>
      <c r="B35" s="400" t="s">
        <v>271</v>
      </c>
      <c r="C35" s="420"/>
      <c r="D35" s="420"/>
      <c r="E35" s="420"/>
      <c r="F35" s="420"/>
      <c r="G35" s="420"/>
      <c r="H35" s="420"/>
      <c r="I35" s="420"/>
      <c r="J35" s="420"/>
      <c r="K35" s="420"/>
      <c r="L35" s="420"/>
      <c r="M35" s="420"/>
      <c r="N35" s="420"/>
      <c r="O35" s="420"/>
      <c r="P35" s="432"/>
      <c r="Q35" s="438">
        <v>202</v>
      </c>
      <c r="R35" s="450"/>
      <c r="S35" s="450"/>
      <c r="T35" s="450"/>
      <c r="U35" s="450"/>
      <c r="V35" s="450">
        <v>152</v>
      </c>
      <c r="W35" s="450"/>
      <c r="X35" s="450"/>
      <c r="Y35" s="450"/>
      <c r="Z35" s="450"/>
      <c r="AA35" s="450">
        <v>50</v>
      </c>
      <c r="AB35" s="450"/>
      <c r="AC35" s="450"/>
      <c r="AD35" s="450"/>
      <c r="AE35" s="461"/>
      <c r="AF35" s="507">
        <v>1578</v>
      </c>
      <c r="AG35" s="456"/>
      <c r="AH35" s="456"/>
      <c r="AI35" s="456"/>
      <c r="AJ35" s="525"/>
      <c r="AK35" s="460" t="s">
        <v>204</v>
      </c>
      <c r="AL35" s="450"/>
      <c r="AM35" s="450"/>
      <c r="AN35" s="450"/>
      <c r="AO35" s="450"/>
      <c r="AP35" s="450" t="s">
        <v>204</v>
      </c>
      <c r="AQ35" s="450"/>
      <c r="AR35" s="450"/>
      <c r="AS35" s="450"/>
      <c r="AT35" s="450"/>
      <c r="AU35" s="450" t="s">
        <v>204</v>
      </c>
      <c r="AV35" s="450"/>
      <c r="AW35" s="450"/>
      <c r="AX35" s="450"/>
      <c r="AY35" s="450"/>
      <c r="AZ35" s="597" t="s">
        <v>204</v>
      </c>
      <c r="BA35" s="597"/>
      <c r="BB35" s="597"/>
      <c r="BC35" s="597"/>
      <c r="BD35" s="597"/>
      <c r="BE35" s="565" t="s">
        <v>307</v>
      </c>
      <c r="BF35" s="565"/>
      <c r="BG35" s="565"/>
      <c r="BH35" s="565"/>
      <c r="BI35" s="588"/>
      <c r="BJ35" s="378"/>
      <c r="BK35" s="378"/>
      <c r="BL35" s="378"/>
      <c r="BM35" s="378"/>
      <c r="BN35" s="378"/>
      <c r="BO35" s="377"/>
      <c r="BP35" s="377"/>
      <c r="BQ35" s="373">
        <v>29</v>
      </c>
      <c r="BR35" s="640"/>
      <c r="BS35" s="400"/>
      <c r="BT35" s="420"/>
      <c r="BU35" s="420"/>
      <c r="BV35" s="420"/>
      <c r="BW35" s="420"/>
      <c r="BX35" s="420"/>
      <c r="BY35" s="420"/>
      <c r="BZ35" s="420"/>
      <c r="CA35" s="420"/>
      <c r="CB35" s="420"/>
      <c r="CC35" s="420"/>
      <c r="CD35" s="420"/>
      <c r="CE35" s="420"/>
      <c r="CF35" s="420"/>
      <c r="CG35" s="432"/>
      <c r="CH35" s="444"/>
      <c r="CI35" s="456"/>
      <c r="CJ35" s="456"/>
      <c r="CK35" s="456"/>
      <c r="CL35" s="684"/>
      <c r="CM35" s="444"/>
      <c r="CN35" s="456"/>
      <c r="CO35" s="456"/>
      <c r="CP35" s="456"/>
      <c r="CQ35" s="684"/>
      <c r="CR35" s="444"/>
      <c r="CS35" s="456"/>
      <c r="CT35" s="456"/>
      <c r="CU35" s="456"/>
      <c r="CV35" s="684"/>
      <c r="CW35" s="444"/>
      <c r="CX35" s="456"/>
      <c r="CY35" s="456"/>
      <c r="CZ35" s="456"/>
      <c r="DA35" s="684"/>
      <c r="DB35" s="444"/>
      <c r="DC35" s="456"/>
      <c r="DD35" s="456"/>
      <c r="DE35" s="456"/>
      <c r="DF35" s="684"/>
      <c r="DG35" s="444"/>
      <c r="DH35" s="456"/>
      <c r="DI35" s="456"/>
      <c r="DJ35" s="456"/>
      <c r="DK35" s="684"/>
      <c r="DL35" s="444"/>
      <c r="DM35" s="456"/>
      <c r="DN35" s="456"/>
      <c r="DO35" s="456"/>
      <c r="DP35" s="684"/>
      <c r="DQ35" s="444"/>
      <c r="DR35" s="456"/>
      <c r="DS35" s="456"/>
      <c r="DT35" s="456"/>
      <c r="DU35" s="684"/>
      <c r="DV35" s="400"/>
      <c r="DW35" s="420"/>
      <c r="DX35" s="420"/>
      <c r="DY35" s="420"/>
      <c r="DZ35" s="623"/>
      <c r="EA35" s="365"/>
    </row>
    <row r="36" spans="1:131" ht="26.25" customHeight="1">
      <c r="A36" s="376">
        <v>9</v>
      </c>
      <c r="B36" s="400" t="s">
        <v>471</v>
      </c>
      <c r="C36" s="420"/>
      <c r="D36" s="420"/>
      <c r="E36" s="420"/>
      <c r="F36" s="420"/>
      <c r="G36" s="420"/>
      <c r="H36" s="420"/>
      <c r="I36" s="420"/>
      <c r="J36" s="420"/>
      <c r="K36" s="420"/>
      <c r="L36" s="420"/>
      <c r="M36" s="420"/>
      <c r="N36" s="420"/>
      <c r="O36" s="420"/>
      <c r="P36" s="432"/>
      <c r="Q36" s="438">
        <v>58</v>
      </c>
      <c r="R36" s="450"/>
      <c r="S36" s="450"/>
      <c r="T36" s="450"/>
      <c r="U36" s="450"/>
      <c r="V36" s="450">
        <v>58</v>
      </c>
      <c r="W36" s="450"/>
      <c r="X36" s="450"/>
      <c r="Y36" s="450"/>
      <c r="Z36" s="450"/>
      <c r="AA36" s="450">
        <v>0</v>
      </c>
      <c r="AB36" s="450"/>
      <c r="AC36" s="450"/>
      <c r="AD36" s="450"/>
      <c r="AE36" s="461"/>
      <c r="AF36" s="507">
        <v>0</v>
      </c>
      <c r="AG36" s="456"/>
      <c r="AH36" s="456"/>
      <c r="AI36" s="456"/>
      <c r="AJ36" s="525"/>
      <c r="AK36" s="460">
        <v>58</v>
      </c>
      <c r="AL36" s="450"/>
      <c r="AM36" s="450"/>
      <c r="AN36" s="450"/>
      <c r="AO36" s="450"/>
      <c r="AP36" s="450">
        <v>4</v>
      </c>
      <c r="AQ36" s="450"/>
      <c r="AR36" s="450"/>
      <c r="AS36" s="450"/>
      <c r="AT36" s="450"/>
      <c r="AU36" s="450">
        <v>4</v>
      </c>
      <c r="AV36" s="450"/>
      <c r="AW36" s="450"/>
      <c r="AX36" s="450"/>
      <c r="AY36" s="450"/>
      <c r="AZ36" s="597" t="s">
        <v>204</v>
      </c>
      <c r="BA36" s="597"/>
      <c r="BB36" s="597"/>
      <c r="BC36" s="597"/>
      <c r="BD36" s="597"/>
      <c r="BE36" s="565" t="s">
        <v>25</v>
      </c>
      <c r="BF36" s="565"/>
      <c r="BG36" s="565"/>
      <c r="BH36" s="565"/>
      <c r="BI36" s="588"/>
      <c r="BJ36" s="378"/>
      <c r="BK36" s="378"/>
      <c r="BL36" s="378"/>
      <c r="BM36" s="378"/>
      <c r="BN36" s="378"/>
      <c r="BO36" s="377"/>
      <c r="BP36" s="377"/>
      <c r="BQ36" s="373">
        <v>30</v>
      </c>
      <c r="BR36" s="640"/>
      <c r="BS36" s="400"/>
      <c r="BT36" s="420"/>
      <c r="BU36" s="420"/>
      <c r="BV36" s="420"/>
      <c r="BW36" s="420"/>
      <c r="BX36" s="420"/>
      <c r="BY36" s="420"/>
      <c r="BZ36" s="420"/>
      <c r="CA36" s="420"/>
      <c r="CB36" s="420"/>
      <c r="CC36" s="420"/>
      <c r="CD36" s="420"/>
      <c r="CE36" s="420"/>
      <c r="CF36" s="420"/>
      <c r="CG36" s="432"/>
      <c r="CH36" s="444"/>
      <c r="CI36" s="456"/>
      <c r="CJ36" s="456"/>
      <c r="CK36" s="456"/>
      <c r="CL36" s="684"/>
      <c r="CM36" s="444"/>
      <c r="CN36" s="456"/>
      <c r="CO36" s="456"/>
      <c r="CP36" s="456"/>
      <c r="CQ36" s="684"/>
      <c r="CR36" s="444"/>
      <c r="CS36" s="456"/>
      <c r="CT36" s="456"/>
      <c r="CU36" s="456"/>
      <c r="CV36" s="684"/>
      <c r="CW36" s="444"/>
      <c r="CX36" s="456"/>
      <c r="CY36" s="456"/>
      <c r="CZ36" s="456"/>
      <c r="DA36" s="684"/>
      <c r="DB36" s="444"/>
      <c r="DC36" s="456"/>
      <c r="DD36" s="456"/>
      <c r="DE36" s="456"/>
      <c r="DF36" s="684"/>
      <c r="DG36" s="444"/>
      <c r="DH36" s="456"/>
      <c r="DI36" s="456"/>
      <c r="DJ36" s="456"/>
      <c r="DK36" s="684"/>
      <c r="DL36" s="444"/>
      <c r="DM36" s="456"/>
      <c r="DN36" s="456"/>
      <c r="DO36" s="456"/>
      <c r="DP36" s="684"/>
      <c r="DQ36" s="444"/>
      <c r="DR36" s="456"/>
      <c r="DS36" s="456"/>
      <c r="DT36" s="456"/>
      <c r="DU36" s="684"/>
      <c r="DV36" s="400"/>
      <c r="DW36" s="420"/>
      <c r="DX36" s="420"/>
      <c r="DY36" s="420"/>
      <c r="DZ36" s="623"/>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40"/>
      <c r="BS37" s="400"/>
      <c r="BT37" s="420"/>
      <c r="BU37" s="420"/>
      <c r="BV37" s="420"/>
      <c r="BW37" s="420"/>
      <c r="BX37" s="420"/>
      <c r="BY37" s="420"/>
      <c r="BZ37" s="420"/>
      <c r="CA37" s="420"/>
      <c r="CB37" s="420"/>
      <c r="CC37" s="420"/>
      <c r="CD37" s="420"/>
      <c r="CE37" s="420"/>
      <c r="CF37" s="420"/>
      <c r="CG37" s="432"/>
      <c r="CH37" s="444"/>
      <c r="CI37" s="456"/>
      <c r="CJ37" s="456"/>
      <c r="CK37" s="456"/>
      <c r="CL37" s="684"/>
      <c r="CM37" s="444"/>
      <c r="CN37" s="456"/>
      <c r="CO37" s="456"/>
      <c r="CP37" s="456"/>
      <c r="CQ37" s="684"/>
      <c r="CR37" s="444"/>
      <c r="CS37" s="456"/>
      <c r="CT37" s="456"/>
      <c r="CU37" s="456"/>
      <c r="CV37" s="684"/>
      <c r="CW37" s="444"/>
      <c r="CX37" s="456"/>
      <c r="CY37" s="456"/>
      <c r="CZ37" s="456"/>
      <c r="DA37" s="684"/>
      <c r="DB37" s="444"/>
      <c r="DC37" s="456"/>
      <c r="DD37" s="456"/>
      <c r="DE37" s="456"/>
      <c r="DF37" s="684"/>
      <c r="DG37" s="444"/>
      <c r="DH37" s="456"/>
      <c r="DI37" s="456"/>
      <c r="DJ37" s="456"/>
      <c r="DK37" s="684"/>
      <c r="DL37" s="444"/>
      <c r="DM37" s="456"/>
      <c r="DN37" s="456"/>
      <c r="DO37" s="456"/>
      <c r="DP37" s="684"/>
      <c r="DQ37" s="444"/>
      <c r="DR37" s="456"/>
      <c r="DS37" s="456"/>
      <c r="DT37" s="456"/>
      <c r="DU37" s="684"/>
      <c r="DV37" s="400"/>
      <c r="DW37" s="420"/>
      <c r="DX37" s="420"/>
      <c r="DY37" s="420"/>
      <c r="DZ37" s="623"/>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40"/>
      <c r="BS38" s="400"/>
      <c r="BT38" s="420"/>
      <c r="BU38" s="420"/>
      <c r="BV38" s="420"/>
      <c r="BW38" s="420"/>
      <c r="BX38" s="420"/>
      <c r="BY38" s="420"/>
      <c r="BZ38" s="420"/>
      <c r="CA38" s="420"/>
      <c r="CB38" s="420"/>
      <c r="CC38" s="420"/>
      <c r="CD38" s="420"/>
      <c r="CE38" s="420"/>
      <c r="CF38" s="420"/>
      <c r="CG38" s="432"/>
      <c r="CH38" s="444"/>
      <c r="CI38" s="456"/>
      <c r="CJ38" s="456"/>
      <c r="CK38" s="456"/>
      <c r="CL38" s="684"/>
      <c r="CM38" s="444"/>
      <c r="CN38" s="456"/>
      <c r="CO38" s="456"/>
      <c r="CP38" s="456"/>
      <c r="CQ38" s="684"/>
      <c r="CR38" s="444"/>
      <c r="CS38" s="456"/>
      <c r="CT38" s="456"/>
      <c r="CU38" s="456"/>
      <c r="CV38" s="684"/>
      <c r="CW38" s="444"/>
      <c r="CX38" s="456"/>
      <c r="CY38" s="456"/>
      <c r="CZ38" s="456"/>
      <c r="DA38" s="684"/>
      <c r="DB38" s="444"/>
      <c r="DC38" s="456"/>
      <c r="DD38" s="456"/>
      <c r="DE38" s="456"/>
      <c r="DF38" s="684"/>
      <c r="DG38" s="444"/>
      <c r="DH38" s="456"/>
      <c r="DI38" s="456"/>
      <c r="DJ38" s="456"/>
      <c r="DK38" s="684"/>
      <c r="DL38" s="444"/>
      <c r="DM38" s="456"/>
      <c r="DN38" s="456"/>
      <c r="DO38" s="456"/>
      <c r="DP38" s="684"/>
      <c r="DQ38" s="444"/>
      <c r="DR38" s="456"/>
      <c r="DS38" s="456"/>
      <c r="DT38" s="456"/>
      <c r="DU38" s="684"/>
      <c r="DV38" s="400"/>
      <c r="DW38" s="420"/>
      <c r="DX38" s="420"/>
      <c r="DY38" s="420"/>
      <c r="DZ38" s="623"/>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40"/>
      <c r="BS39" s="400"/>
      <c r="BT39" s="420"/>
      <c r="BU39" s="420"/>
      <c r="BV39" s="420"/>
      <c r="BW39" s="420"/>
      <c r="BX39" s="420"/>
      <c r="BY39" s="420"/>
      <c r="BZ39" s="420"/>
      <c r="CA39" s="420"/>
      <c r="CB39" s="420"/>
      <c r="CC39" s="420"/>
      <c r="CD39" s="420"/>
      <c r="CE39" s="420"/>
      <c r="CF39" s="420"/>
      <c r="CG39" s="432"/>
      <c r="CH39" s="444"/>
      <c r="CI39" s="456"/>
      <c r="CJ39" s="456"/>
      <c r="CK39" s="456"/>
      <c r="CL39" s="684"/>
      <c r="CM39" s="444"/>
      <c r="CN39" s="456"/>
      <c r="CO39" s="456"/>
      <c r="CP39" s="456"/>
      <c r="CQ39" s="684"/>
      <c r="CR39" s="444"/>
      <c r="CS39" s="456"/>
      <c r="CT39" s="456"/>
      <c r="CU39" s="456"/>
      <c r="CV39" s="684"/>
      <c r="CW39" s="444"/>
      <c r="CX39" s="456"/>
      <c r="CY39" s="456"/>
      <c r="CZ39" s="456"/>
      <c r="DA39" s="684"/>
      <c r="DB39" s="444"/>
      <c r="DC39" s="456"/>
      <c r="DD39" s="456"/>
      <c r="DE39" s="456"/>
      <c r="DF39" s="684"/>
      <c r="DG39" s="444"/>
      <c r="DH39" s="456"/>
      <c r="DI39" s="456"/>
      <c r="DJ39" s="456"/>
      <c r="DK39" s="684"/>
      <c r="DL39" s="444"/>
      <c r="DM39" s="456"/>
      <c r="DN39" s="456"/>
      <c r="DO39" s="456"/>
      <c r="DP39" s="684"/>
      <c r="DQ39" s="444"/>
      <c r="DR39" s="456"/>
      <c r="DS39" s="456"/>
      <c r="DT39" s="456"/>
      <c r="DU39" s="684"/>
      <c r="DV39" s="400"/>
      <c r="DW39" s="420"/>
      <c r="DX39" s="420"/>
      <c r="DY39" s="420"/>
      <c r="DZ39" s="623"/>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40"/>
      <c r="BS40" s="400"/>
      <c r="BT40" s="420"/>
      <c r="BU40" s="420"/>
      <c r="BV40" s="420"/>
      <c r="BW40" s="420"/>
      <c r="BX40" s="420"/>
      <c r="BY40" s="420"/>
      <c r="BZ40" s="420"/>
      <c r="CA40" s="420"/>
      <c r="CB40" s="420"/>
      <c r="CC40" s="420"/>
      <c r="CD40" s="420"/>
      <c r="CE40" s="420"/>
      <c r="CF40" s="420"/>
      <c r="CG40" s="432"/>
      <c r="CH40" s="444"/>
      <c r="CI40" s="456"/>
      <c r="CJ40" s="456"/>
      <c r="CK40" s="456"/>
      <c r="CL40" s="684"/>
      <c r="CM40" s="444"/>
      <c r="CN40" s="456"/>
      <c r="CO40" s="456"/>
      <c r="CP40" s="456"/>
      <c r="CQ40" s="684"/>
      <c r="CR40" s="444"/>
      <c r="CS40" s="456"/>
      <c r="CT40" s="456"/>
      <c r="CU40" s="456"/>
      <c r="CV40" s="684"/>
      <c r="CW40" s="444"/>
      <c r="CX40" s="456"/>
      <c r="CY40" s="456"/>
      <c r="CZ40" s="456"/>
      <c r="DA40" s="684"/>
      <c r="DB40" s="444"/>
      <c r="DC40" s="456"/>
      <c r="DD40" s="456"/>
      <c r="DE40" s="456"/>
      <c r="DF40" s="684"/>
      <c r="DG40" s="444"/>
      <c r="DH40" s="456"/>
      <c r="DI40" s="456"/>
      <c r="DJ40" s="456"/>
      <c r="DK40" s="684"/>
      <c r="DL40" s="444"/>
      <c r="DM40" s="456"/>
      <c r="DN40" s="456"/>
      <c r="DO40" s="456"/>
      <c r="DP40" s="684"/>
      <c r="DQ40" s="444"/>
      <c r="DR40" s="456"/>
      <c r="DS40" s="456"/>
      <c r="DT40" s="456"/>
      <c r="DU40" s="684"/>
      <c r="DV40" s="400"/>
      <c r="DW40" s="420"/>
      <c r="DX40" s="420"/>
      <c r="DY40" s="420"/>
      <c r="DZ40" s="623"/>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40"/>
      <c r="BS41" s="400"/>
      <c r="BT41" s="420"/>
      <c r="BU41" s="420"/>
      <c r="BV41" s="420"/>
      <c r="BW41" s="420"/>
      <c r="BX41" s="420"/>
      <c r="BY41" s="420"/>
      <c r="BZ41" s="420"/>
      <c r="CA41" s="420"/>
      <c r="CB41" s="420"/>
      <c r="CC41" s="420"/>
      <c r="CD41" s="420"/>
      <c r="CE41" s="420"/>
      <c r="CF41" s="420"/>
      <c r="CG41" s="432"/>
      <c r="CH41" s="444"/>
      <c r="CI41" s="456"/>
      <c r="CJ41" s="456"/>
      <c r="CK41" s="456"/>
      <c r="CL41" s="684"/>
      <c r="CM41" s="444"/>
      <c r="CN41" s="456"/>
      <c r="CO41" s="456"/>
      <c r="CP41" s="456"/>
      <c r="CQ41" s="684"/>
      <c r="CR41" s="444"/>
      <c r="CS41" s="456"/>
      <c r="CT41" s="456"/>
      <c r="CU41" s="456"/>
      <c r="CV41" s="684"/>
      <c r="CW41" s="444"/>
      <c r="CX41" s="456"/>
      <c r="CY41" s="456"/>
      <c r="CZ41" s="456"/>
      <c r="DA41" s="684"/>
      <c r="DB41" s="444"/>
      <c r="DC41" s="456"/>
      <c r="DD41" s="456"/>
      <c r="DE41" s="456"/>
      <c r="DF41" s="684"/>
      <c r="DG41" s="444"/>
      <c r="DH41" s="456"/>
      <c r="DI41" s="456"/>
      <c r="DJ41" s="456"/>
      <c r="DK41" s="684"/>
      <c r="DL41" s="444"/>
      <c r="DM41" s="456"/>
      <c r="DN41" s="456"/>
      <c r="DO41" s="456"/>
      <c r="DP41" s="684"/>
      <c r="DQ41" s="444"/>
      <c r="DR41" s="456"/>
      <c r="DS41" s="456"/>
      <c r="DT41" s="456"/>
      <c r="DU41" s="684"/>
      <c r="DV41" s="400"/>
      <c r="DW41" s="420"/>
      <c r="DX41" s="420"/>
      <c r="DY41" s="420"/>
      <c r="DZ41" s="623"/>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40"/>
      <c r="BS42" s="400"/>
      <c r="BT42" s="420"/>
      <c r="BU42" s="420"/>
      <c r="BV42" s="420"/>
      <c r="BW42" s="420"/>
      <c r="BX42" s="420"/>
      <c r="BY42" s="420"/>
      <c r="BZ42" s="420"/>
      <c r="CA42" s="420"/>
      <c r="CB42" s="420"/>
      <c r="CC42" s="420"/>
      <c r="CD42" s="420"/>
      <c r="CE42" s="420"/>
      <c r="CF42" s="420"/>
      <c r="CG42" s="432"/>
      <c r="CH42" s="444"/>
      <c r="CI42" s="456"/>
      <c r="CJ42" s="456"/>
      <c r="CK42" s="456"/>
      <c r="CL42" s="684"/>
      <c r="CM42" s="444"/>
      <c r="CN42" s="456"/>
      <c r="CO42" s="456"/>
      <c r="CP42" s="456"/>
      <c r="CQ42" s="684"/>
      <c r="CR42" s="444"/>
      <c r="CS42" s="456"/>
      <c r="CT42" s="456"/>
      <c r="CU42" s="456"/>
      <c r="CV42" s="684"/>
      <c r="CW42" s="444"/>
      <c r="CX42" s="456"/>
      <c r="CY42" s="456"/>
      <c r="CZ42" s="456"/>
      <c r="DA42" s="684"/>
      <c r="DB42" s="444"/>
      <c r="DC42" s="456"/>
      <c r="DD42" s="456"/>
      <c r="DE42" s="456"/>
      <c r="DF42" s="684"/>
      <c r="DG42" s="444"/>
      <c r="DH42" s="456"/>
      <c r="DI42" s="456"/>
      <c r="DJ42" s="456"/>
      <c r="DK42" s="684"/>
      <c r="DL42" s="444"/>
      <c r="DM42" s="456"/>
      <c r="DN42" s="456"/>
      <c r="DO42" s="456"/>
      <c r="DP42" s="684"/>
      <c r="DQ42" s="444"/>
      <c r="DR42" s="456"/>
      <c r="DS42" s="456"/>
      <c r="DT42" s="456"/>
      <c r="DU42" s="684"/>
      <c r="DV42" s="400"/>
      <c r="DW42" s="420"/>
      <c r="DX42" s="420"/>
      <c r="DY42" s="420"/>
      <c r="DZ42" s="623"/>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40"/>
      <c r="BS43" s="400"/>
      <c r="BT43" s="420"/>
      <c r="BU43" s="420"/>
      <c r="BV43" s="420"/>
      <c r="BW43" s="420"/>
      <c r="BX43" s="420"/>
      <c r="BY43" s="420"/>
      <c r="BZ43" s="420"/>
      <c r="CA43" s="420"/>
      <c r="CB43" s="420"/>
      <c r="CC43" s="420"/>
      <c r="CD43" s="420"/>
      <c r="CE43" s="420"/>
      <c r="CF43" s="420"/>
      <c r="CG43" s="432"/>
      <c r="CH43" s="444"/>
      <c r="CI43" s="456"/>
      <c r="CJ43" s="456"/>
      <c r="CK43" s="456"/>
      <c r="CL43" s="684"/>
      <c r="CM43" s="444"/>
      <c r="CN43" s="456"/>
      <c r="CO43" s="456"/>
      <c r="CP43" s="456"/>
      <c r="CQ43" s="684"/>
      <c r="CR43" s="444"/>
      <c r="CS43" s="456"/>
      <c r="CT43" s="456"/>
      <c r="CU43" s="456"/>
      <c r="CV43" s="684"/>
      <c r="CW43" s="444"/>
      <c r="CX43" s="456"/>
      <c r="CY43" s="456"/>
      <c r="CZ43" s="456"/>
      <c r="DA43" s="684"/>
      <c r="DB43" s="444"/>
      <c r="DC43" s="456"/>
      <c r="DD43" s="456"/>
      <c r="DE43" s="456"/>
      <c r="DF43" s="684"/>
      <c r="DG43" s="444"/>
      <c r="DH43" s="456"/>
      <c r="DI43" s="456"/>
      <c r="DJ43" s="456"/>
      <c r="DK43" s="684"/>
      <c r="DL43" s="444"/>
      <c r="DM43" s="456"/>
      <c r="DN43" s="456"/>
      <c r="DO43" s="456"/>
      <c r="DP43" s="684"/>
      <c r="DQ43" s="444"/>
      <c r="DR43" s="456"/>
      <c r="DS43" s="456"/>
      <c r="DT43" s="456"/>
      <c r="DU43" s="684"/>
      <c r="DV43" s="400"/>
      <c r="DW43" s="420"/>
      <c r="DX43" s="420"/>
      <c r="DY43" s="420"/>
      <c r="DZ43" s="623"/>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40"/>
      <c r="BS44" s="400"/>
      <c r="BT44" s="420"/>
      <c r="BU44" s="420"/>
      <c r="BV44" s="420"/>
      <c r="BW44" s="420"/>
      <c r="BX44" s="420"/>
      <c r="BY44" s="420"/>
      <c r="BZ44" s="420"/>
      <c r="CA44" s="420"/>
      <c r="CB44" s="420"/>
      <c r="CC44" s="420"/>
      <c r="CD44" s="420"/>
      <c r="CE44" s="420"/>
      <c r="CF44" s="420"/>
      <c r="CG44" s="432"/>
      <c r="CH44" s="444"/>
      <c r="CI44" s="456"/>
      <c r="CJ44" s="456"/>
      <c r="CK44" s="456"/>
      <c r="CL44" s="684"/>
      <c r="CM44" s="444"/>
      <c r="CN44" s="456"/>
      <c r="CO44" s="456"/>
      <c r="CP44" s="456"/>
      <c r="CQ44" s="684"/>
      <c r="CR44" s="444"/>
      <c r="CS44" s="456"/>
      <c r="CT44" s="456"/>
      <c r="CU44" s="456"/>
      <c r="CV44" s="684"/>
      <c r="CW44" s="444"/>
      <c r="CX44" s="456"/>
      <c r="CY44" s="456"/>
      <c r="CZ44" s="456"/>
      <c r="DA44" s="684"/>
      <c r="DB44" s="444"/>
      <c r="DC44" s="456"/>
      <c r="DD44" s="456"/>
      <c r="DE44" s="456"/>
      <c r="DF44" s="684"/>
      <c r="DG44" s="444"/>
      <c r="DH44" s="456"/>
      <c r="DI44" s="456"/>
      <c r="DJ44" s="456"/>
      <c r="DK44" s="684"/>
      <c r="DL44" s="444"/>
      <c r="DM44" s="456"/>
      <c r="DN44" s="456"/>
      <c r="DO44" s="456"/>
      <c r="DP44" s="684"/>
      <c r="DQ44" s="444"/>
      <c r="DR44" s="456"/>
      <c r="DS44" s="456"/>
      <c r="DT44" s="456"/>
      <c r="DU44" s="684"/>
      <c r="DV44" s="400"/>
      <c r="DW44" s="420"/>
      <c r="DX44" s="420"/>
      <c r="DY44" s="420"/>
      <c r="DZ44" s="623"/>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40"/>
      <c r="BS45" s="400"/>
      <c r="BT45" s="420"/>
      <c r="BU45" s="420"/>
      <c r="BV45" s="420"/>
      <c r="BW45" s="420"/>
      <c r="BX45" s="420"/>
      <c r="BY45" s="420"/>
      <c r="BZ45" s="420"/>
      <c r="CA45" s="420"/>
      <c r="CB45" s="420"/>
      <c r="CC45" s="420"/>
      <c r="CD45" s="420"/>
      <c r="CE45" s="420"/>
      <c r="CF45" s="420"/>
      <c r="CG45" s="432"/>
      <c r="CH45" s="444"/>
      <c r="CI45" s="456"/>
      <c r="CJ45" s="456"/>
      <c r="CK45" s="456"/>
      <c r="CL45" s="684"/>
      <c r="CM45" s="444"/>
      <c r="CN45" s="456"/>
      <c r="CO45" s="456"/>
      <c r="CP45" s="456"/>
      <c r="CQ45" s="684"/>
      <c r="CR45" s="444"/>
      <c r="CS45" s="456"/>
      <c r="CT45" s="456"/>
      <c r="CU45" s="456"/>
      <c r="CV45" s="684"/>
      <c r="CW45" s="444"/>
      <c r="CX45" s="456"/>
      <c r="CY45" s="456"/>
      <c r="CZ45" s="456"/>
      <c r="DA45" s="684"/>
      <c r="DB45" s="444"/>
      <c r="DC45" s="456"/>
      <c r="DD45" s="456"/>
      <c r="DE45" s="456"/>
      <c r="DF45" s="684"/>
      <c r="DG45" s="444"/>
      <c r="DH45" s="456"/>
      <c r="DI45" s="456"/>
      <c r="DJ45" s="456"/>
      <c r="DK45" s="684"/>
      <c r="DL45" s="444"/>
      <c r="DM45" s="456"/>
      <c r="DN45" s="456"/>
      <c r="DO45" s="456"/>
      <c r="DP45" s="684"/>
      <c r="DQ45" s="444"/>
      <c r="DR45" s="456"/>
      <c r="DS45" s="456"/>
      <c r="DT45" s="456"/>
      <c r="DU45" s="684"/>
      <c r="DV45" s="400"/>
      <c r="DW45" s="420"/>
      <c r="DX45" s="420"/>
      <c r="DY45" s="420"/>
      <c r="DZ45" s="623"/>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40"/>
      <c r="BS46" s="400"/>
      <c r="BT46" s="420"/>
      <c r="BU46" s="420"/>
      <c r="BV46" s="420"/>
      <c r="BW46" s="420"/>
      <c r="BX46" s="420"/>
      <c r="BY46" s="420"/>
      <c r="BZ46" s="420"/>
      <c r="CA46" s="420"/>
      <c r="CB46" s="420"/>
      <c r="CC46" s="420"/>
      <c r="CD46" s="420"/>
      <c r="CE46" s="420"/>
      <c r="CF46" s="420"/>
      <c r="CG46" s="432"/>
      <c r="CH46" s="444"/>
      <c r="CI46" s="456"/>
      <c r="CJ46" s="456"/>
      <c r="CK46" s="456"/>
      <c r="CL46" s="684"/>
      <c r="CM46" s="444"/>
      <c r="CN46" s="456"/>
      <c r="CO46" s="456"/>
      <c r="CP46" s="456"/>
      <c r="CQ46" s="684"/>
      <c r="CR46" s="444"/>
      <c r="CS46" s="456"/>
      <c r="CT46" s="456"/>
      <c r="CU46" s="456"/>
      <c r="CV46" s="684"/>
      <c r="CW46" s="444"/>
      <c r="CX46" s="456"/>
      <c r="CY46" s="456"/>
      <c r="CZ46" s="456"/>
      <c r="DA46" s="684"/>
      <c r="DB46" s="444"/>
      <c r="DC46" s="456"/>
      <c r="DD46" s="456"/>
      <c r="DE46" s="456"/>
      <c r="DF46" s="684"/>
      <c r="DG46" s="444"/>
      <c r="DH46" s="456"/>
      <c r="DI46" s="456"/>
      <c r="DJ46" s="456"/>
      <c r="DK46" s="684"/>
      <c r="DL46" s="444"/>
      <c r="DM46" s="456"/>
      <c r="DN46" s="456"/>
      <c r="DO46" s="456"/>
      <c r="DP46" s="684"/>
      <c r="DQ46" s="444"/>
      <c r="DR46" s="456"/>
      <c r="DS46" s="456"/>
      <c r="DT46" s="456"/>
      <c r="DU46" s="684"/>
      <c r="DV46" s="400"/>
      <c r="DW46" s="420"/>
      <c r="DX46" s="420"/>
      <c r="DY46" s="420"/>
      <c r="DZ46" s="623"/>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40"/>
      <c r="BS47" s="400"/>
      <c r="BT47" s="420"/>
      <c r="BU47" s="420"/>
      <c r="BV47" s="420"/>
      <c r="BW47" s="420"/>
      <c r="BX47" s="420"/>
      <c r="BY47" s="420"/>
      <c r="BZ47" s="420"/>
      <c r="CA47" s="420"/>
      <c r="CB47" s="420"/>
      <c r="CC47" s="420"/>
      <c r="CD47" s="420"/>
      <c r="CE47" s="420"/>
      <c r="CF47" s="420"/>
      <c r="CG47" s="432"/>
      <c r="CH47" s="444"/>
      <c r="CI47" s="456"/>
      <c r="CJ47" s="456"/>
      <c r="CK47" s="456"/>
      <c r="CL47" s="684"/>
      <c r="CM47" s="444"/>
      <c r="CN47" s="456"/>
      <c r="CO47" s="456"/>
      <c r="CP47" s="456"/>
      <c r="CQ47" s="684"/>
      <c r="CR47" s="444"/>
      <c r="CS47" s="456"/>
      <c r="CT47" s="456"/>
      <c r="CU47" s="456"/>
      <c r="CV47" s="684"/>
      <c r="CW47" s="444"/>
      <c r="CX47" s="456"/>
      <c r="CY47" s="456"/>
      <c r="CZ47" s="456"/>
      <c r="DA47" s="684"/>
      <c r="DB47" s="444"/>
      <c r="DC47" s="456"/>
      <c r="DD47" s="456"/>
      <c r="DE47" s="456"/>
      <c r="DF47" s="684"/>
      <c r="DG47" s="444"/>
      <c r="DH47" s="456"/>
      <c r="DI47" s="456"/>
      <c r="DJ47" s="456"/>
      <c r="DK47" s="684"/>
      <c r="DL47" s="444"/>
      <c r="DM47" s="456"/>
      <c r="DN47" s="456"/>
      <c r="DO47" s="456"/>
      <c r="DP47" s="684"/>
      <c r="DQ47" s="444"/>
      <c r="DR47" s="456"/>
      <c r="DS47" s="456"/>
      <c r="DT47" s="456"/>
      <c r="DU47" s="684"/>
      <c r="DV47" s="400"/>
      <c r="DW47" s="420"/>
      <c r="DX47" s="420"/>
      <c r="DY47" s="420"/>
      <c r="DZ47" s="623"/>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40"/>
      <c r="BS48" s="400"/>
      <c r="BT48" s="420"/>
      <c r="BU48" s="420"/>
      <c r="BV48" s="420"/>
      <c r="BW48" s="420"/>
      <c r="BX48" s="420"/>
      <c r="BY48" s="420"/>
      <c r="BZ48" s="420"/>
      <c r="CA48" s="420"/>
      <c r="CB48" s="420"/>
      <c r="CC48" s="420"/>
      <c r="CD48" s="420"/>
      <c r="CE48" s="420"/>
      <c r="CF48" s="420"/>
      <c r="CG48" s="432"/>
      <c r="CH48" s="444"/>
      <c r="CI48" s="456"/>
      <c r="CJ48" s="456"/>
      <c r="CK48" s="456"/>
      <c r="CL48" s="684"/>
      <c r="CM48" s="444"/>
      <c r="CN48" s="456"/>
      <c r="CO48" s="456"/>
      <c r="CP48" s="456"/>
      <c r="CQ48" s="684"/>
      <c r="CR48" s="444"/>
      <c r="CS48" s="456"/>
      <c r="CT48" s="456"/>
      <c r="CU48" s="456"/>
      <c r="CV48" s="684"/>
      <c r="CW48" s="444"/>
      <c r="CX48" s="456"/>
      <c r="CY48" s="456"/>
      <c r="CZ48" s="456"/>
      <c r="DA48" s="684"/>
      <c r="DB48" s="444"/>
      <c r="DC48" s="456"/>
      <c r="DD48" s="456"/>
      <c r="DE48" s="456"/>
      <c r="DF48" s="684"/>
      <c r="DG48" s="444"/>
      <c r="DH48" s="456"/>
      <c r="DI48" s="456"/>
      <c r="DJ48" s="456"/>
      <c r="DK48" s="684"/>
      <c r="DL48" s="444"/>
      <c r="DM48" s="456"/>
      <c r="DN48" s="456"/>
      <c r="DO48" s="456"/>
      <c r="DP48" s="684"/>
      <c r="DQ48" s="444"/>
      <c r="DR48" s="456"/>
      <c r="DS48" s="456"/>
      <c r="DT48" s="456"/>
      <c r="DU48" s="684"/>
      <c r="DV48" s="400"/>
      <c r="DW48" s="420"/>
      <c r="DX48" s="420"/>
      <c r="DY48" s="420"/>
      <c r="DZ48" s="623"/>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40"/>
      <c r="BS49" s="400"/>
      <c r="BT49" s="420"/>
      <c r="BU49" s="420"/>
      <c r="BV49" s="420"/>
      <c r="BW49" s="420"/>
      <c r="BX49" s="420"/>
      <c r="BY49" s="420"/>
      <c r="BZ49" s="420"/>
      <c r="CA49" s="420"/>
      <c r="CB49" s="420"/>
      <c r="CC49" s="420"/>
      <c r="CD49" s="420"/>
      <c r="CE49" s="420"/>
      <c r="CF49" s="420"/>
      <c r="CG49" s="432"/>
      <c r="CH49" s="444"/>
      <c r="CI49" s="456"/>
      <c r="CJ49" s="456"/>
      <c r="CK49" s="456"/>
      <c r="CL49" s="684"/>
      <c r="CM49" s="444"/>
      <c r="CN49" s="456"/>
      <c r="CO49" s="456"/>
      <c r="CP49" s="456"/>
      <c r="CQ49" s="684"/>
      <c r="CR49" s="444"/>
      <c r="CS49" s="456"/>
      <c r="CT49" s="456"/>
      <c r="CU49" s="456"/>
      <c r="CV49" s="684"/>
      <c r="CW49" s="444"/>
      <c r="CX49" s="456"/>
      <c r="CY49" s="456"/>
      <c r="CZ49" s="456"/>
      <c r="DA49" s="684"/>
      <c r="DB49" s="444"/>
      <c r="DC49" s="456"/>
      <c r="DD49" s="456"/>
      <c r="DE49" s="456"/>
      <c r="DF49" s="684"/>
      <c r="DG49" s="444"/>
      <c r="DH49" s="456"/>
      <c r="DI49" s="456"/>
      <c r="DJ49" s="456"/>
      <c r="DK49" s="684"/>
      <c r="DL49" s="444"/>
      <c r="DM49" s="456"/>
      <c r="DN49" s="456"/>
      <c r="DO49" s="456"/>
      <c r="DP49" s="684"/>
      <c r="DQ49" s="444"/>
      <c r="DR49" s="456"/>
      <c r="DS49" s="456"/>
      <c r="DT49" s="456"/>
      <c r="DU49" s="684"/>
      <c r="DV49" s="400"/>
      <c r="DW49" s="420"/>
      <c r="DX49" s="420"/>
      <c r="DY49" s="420"/>
      <c r="DZ49" s="623"/>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40"/>
      <c r="BS50" s="400"/>
      <c r="BT50" s="420"/>
      <c r="BU50" s="420"/>
      <c r="BV50" s="420"/>
      <c r="BW50" s="420"/>
      <c r="BX50" s="420"/>
      <c r="BY50" s="420"/>
      <c r="BZ50" s="420"/>
      <c r="CA50" s="420"/>
      <c r="CB50" s="420"/>
      <c r="CC50" s="420"/>
      <c r="CD50" s="420"/>
      <c r="CE50" s="420"/>
      <c r="CF50" s="420"/>
      <c r="CG50" s="432"/>
      <c r="CH50" s="444"/>
      <c r="CI50" s="456"/>
      <c r="CJ50" s="456"/>
      <c r="CK50" s="456"/>
      <c r="CL50" s="684"/>
      <c r="CM50" s="444"/>
      <c r="CN50" s="456"/>
      <c r="CO50" s="456"/>
      <c r="CP50" s="456"/>
      <c r="CQ50" s="684"/>
      <c r="CR50" s="444"/>
      <c r="CS50" s="456"/>
      <c r="CT50" s="456"/>
      <c r="CU50" s="456"/>
      <c r="CV50" s="684"/>
      <c r="CW50" s="444"/>
      <c r="CX50" s="456"/>
      <c r="CY50" s="456"/>
      <c r="CZ50" s="456"/>
      <c r="DA50" s="684"/>
      <c r="DB50" s="444"/>
      <c r="DC50" s="456"/>
      <c r="DD50" s="456"/>
      <c r="DE50" s="456"/>
      <c r="DF50" s="684"/>
      <c r="DG50" s="444"/>
      <c r="DH50" s="456"/>
      <c r="DI50" s="456"/>
      <c r="DJ50" s="456"/>
      <c r="DK50" s="684"/>
      <c r="DL50" s="444"/>
      <c r="DM50" s="456"/>
      <c r="DN50" s="456"/>
      <c r="DO50" s="456"/>
      <c r="DP50" s="684"/>
      <c r="DQ50" s="444"/>
      <c r="DR50" s="456"/>
      <c r="DS50" s="456"/>
      <c r="DT50" s="456"/>
      <c r="DU50" s="684"/>
      <c r="DV50" s="400"/>
      <c r="DW50" s="420"/>
      <c r="DX50" s="420"/>
      <c r="DY50" s="420"/>
      <c r="DZ50" s="623"/>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40"/>
      <c r="BS51" s="400"/>
      <c r="BT51" s="420"/>
      <c r="BU51" s="420"/>
      <c r="BV51" s="420"/>
      <c r="BW51" s="420"/>
      <c r="BX51" s="420"/>
      <c r="BY51" s="420"/>
      <c r="BZ51" s="420"/>
      <c r="CA51" s="420"/>
      <c r="CB51" s="420"/>
      <c r="CC51" s="420"/>
      <c r="CD51" s="420"/>
      <c r="CE51" s="420"/>
      <c r="CF51" s="420"/>
      <c r="CG51" s="432"/>
      <c r="CH51" s="444"/>
      <c r="CI51" s="456"/>
      <c r="CJ51" s="456"/>
      <c r="CK51" s="456"/>
      <c r="CL51" s="684"/>
      <c r="CM51" s="444"/>
      <c r="CN51" s="456"/>
      <c r="CO51" s="456"/>
      <c r="CP51" s="456"/>
      <c r="CQ51" s="684"/>
      <c r="CR51" s="444"/>
      <c r="CS51" s="456"/>
      <c r="CT51" s="456"/>
      <c r="CU51" s="456"/>
      <c r="CV51" s="684"/>
      <c r="CW51" s="444"/>
      <c r="CX51" s="456"/>
      <c r="CY51" s="456"/>
      <c r="CZ51" s="456"/>
      <c r="DA51" s="684"/>
      <c r="DB51" s="444"/>
      <c r="DC51" s="456"/>
      <c r="DD51" s="456"/>
      <c r="DE51" s="456"/>
      <c r="DF51" s="684"/>
      <c r="DG51" s="444"/>
      <c r="DH51" s="456"/>
      <c r="DI51" s="456"/>
      <c r="DJ51" s="456"/>
      <c r="DK51" s="684"/>
      <c r="DL51" s="444"/>
      <c r="DM51" s="456"/>
      <c r="DN51" s="456"/>
      <c r="DO51" s="456"/>
      <c r="DP51" s="684"/>
      <c r="DQ51" s="444"/>
      <c r="DR51" s="456"/>
      <c r="DS51" s="456"/>
      <c r="DT51" s="456"/>
      <c r="DU51" s="684"/>
      <c r="DV51" s="400"/>
      <c r="DW51" s="420"/>
      <c r="DX51" s="420"/>
      <c r="DY51" s="420"/>
      <c r="DZ51" s="623"/>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40"/>
      <c r="BS52" s="400"/>
      <c r="BT52" s="420"/>
      <c r="BU52" s="420"/>
      <c r="BV52" s="420"/>
      <c r="BW52" s="420"/>
      <c r="BX52" s="420"/>
      <c r="BY52" s="420"/>
      <c r="BZ52" s="420"/>
      <c r="CA52" s="420"/>
      <c r="CB52" s="420"/>
      <c r="CC52" s="420"/>
      <c r="CD52" s="420"/>
      <c r="CE52" s="420"/>
      <c r="CF52" s="420"/>
      <c r="CG52" s="432"/>
      <c r="CH52" s="444"/>
      <c r="CI52" s="456"/>
      <c r="CJ52" s="456"/>
      <c r="CK52" s="456"/>
      <c r="CL52" s="684"/>
      <c r="CM52" s="444"/>
      <c r="CN52" s="456"/>
      <c r="CO52" s="456"/>
      <c r="CP52" s="456"/>
      <c r="CQ52" s="684"/>
      <c r="CR52" s="444"/>
      <c r="CS52" s="456"/>
      <c r="CT52" s="456"/>
      <c r="CU52" s="456"/>
      <c r="CV52" s="684"/>
      <c r="CW52" s="444"/>
      <c r="CX52" s="456"/>
      <c r="CY52" s="456"/>
      <c r="CZ52" s="456"/>
      <c r="DA52" s="684"/>
      <c r="DB52" s="444"/>
      <c r="DC52" s="456"/>
      <c r="DD52" s="456"/>
      <c r="DE52" s="456"/>
      <c r="DF52" s="684"/>
      <c r="DG52" s="444"/>
      <c r="DH52" s="456"/>
      <c r="DI52" s="456"/>
      <c r="DJ52" s="456"/>
      <c r="DK52" s="684"/>
      <c r="DL52" s="444"/>
      <c r="DM52" s="456"/>
      <c r="DN52" s="456"/>
      <c r="DO52" s="456"/>
      <c r="DP52" s="684"/>
      <c r="DQ52" s="444"/>
      <c r="DR52" s="456"/>
      <c r="DS52" s="456"/>
      <c r="DT52" s="456"/>
      <c r="DU52" s="684"/>
      <c r="DV52" s="400"/>
      <c r="DW52" s="420"/>
      <c r="DX52" s="420"/>
      <c r="DY52" s="420"/>
      <c r="DZ52" s="623"/>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40"/>
      <c r="BS53" s="400"/>
      <c r="BT53" s="420"/>
      <c r="BU53" s="420"/>
      <c r="BV53" s="420"/>
      <c r="BW53" s="420"/>
      <c r="BX53" s="420"/>
      <c r="BY53" s="420"/>
      <c r="BZ53" s="420"/>
      <c r="CA53" s="420"/>
      <c r="CB53" s="420"/>
      <c r="CC53" s="420"/>
      <c r="CD53" s="420"/>
      <c r="CE53" s="420"/>
      <c r="CF53" s="420"/>
      <c r="CG53" s="432"/>
      <c r="CH53" s="444"/>
      <c r="CI53" s="456"/>
      <c r="CJ53" s="456"/>
      <c r="CK53" s="456"/>
      <c r="CL53" s="684"/>
      <c r="CM53" s="444"/>
      <c r="CN53" s="456"/>
      <c r="CO53" s="456"/>
      <c r="CP53" s="456"/>
      <c r="CQ53" s="684"/>
      <c r="CR53" s="444"/>
      <c r="CS53" s="456"/>
      <c r="CT53" s="456"/>
      <c r="CU53" s="456"/>
      <c r="CV53" s="684"/>
      <c r="CW53" s="444"/>
      <c r="CX53" s="456"/>
      <c r="CY53" s="456"/>
      <c r="CZ53" s="456"/>
      <c r="DA53" s="684"/>
      <c r="DB53" s="444"/>
      <c r="DC53" s="456"/>
      <c r="DD53" s="456"/>
      <c r="DE53" s="456"/>
      <c r="DF53" s="684"/>
      <c r="DG53" s="444"/>
      <c r="DH53" s="456"/>
      <c r="DI53" s="456"/>
      <c r="DJ53" s="456"/>
      <c r="DK53" s="684"/>
      <c r="DL53" s="444"/>
      <c r="DM53" s="456"/>
      <c r="DN53" s="456"/>
      <c r="DO53" s="456"/>
      <c r="DP53" s="684"/>
      <c r="DQ53" s="444"/>
      <c r="DR53" s="456"/>
      <c r="DS53" s="456"/>
      <c r="DT53" s="456"/>
      <c r="DU53" s="684"/>
      <c r="DV53" s="400"/>
      <c r="DW53" s="420"/>
      <c r="DX53" s="420"/>
      <c r="DY53" s="420"/>
      <c r="DZ53" s="623"/>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40"/>
      <c r="BS54" s="400"/>
      <c r="BT54" s="420"/>
      <c r="BU54" s="420"/>
      <c r="BV54" s="420"/>
      <c r="BW54" s="420"/>
      <c r="BX54" s="420"/>
      <c r="BY54" s="420"/>
      <c r="BZ54" s="420"/>
      <c r="CA54" s="420"/>
      <c r="CB54" s="420"/>
      <c r="CC54" s="420"/>
      <c r="CD54" s="420"/>
      <c r="CE54" s="420"/>
      <c r="CF54" s="420"/>
      <c r="CG54" s="432"/>
      <c r="CH54" s="444"/>
      <c r="CI54" s="456"/>
      <c r="CJ54" s="456"/>
      <c r="CK54" s="456"/>
      <c r="CL54" s="684"/>
      <c r="CM54" s="444"/>
      <c r="CN54" s="456"/>
      <c r="CO54" s="456"/>
      <c r="CP54" s="456"/>
      <c r="CQ54" s="684"/>
      <c r="CR54" s="444"/>
      <c r="CS54" s="456"/>
      <c r="CT54" s="456"/>
      <c r="CU54" s="456"/>
      <c r="CV54" s="684"/>
      <c r="CW54" s="444"/>
      <c r="CX54" s="456"/>
      <c r="CY54" s="456"/>
      <c r="CZ54" s="456"/>
      <c r="DA54" s="684"/>
      <c r="DB54" s="444"/>
      <c r="DC54" s="456"/>
      <c r="DD54" s="456"/>
      <c r="DE54" s="456"/>
      <c r="DF54" s="684"/>
      <c r="DG54" s="444"/>
      <c r="DH54" s="456"/>
      <c r="DI54" s="456"/>
      <c r="DJ54" s="456"/>
      <c r="DK54" s="684"/>
      <c r="DL54" s="444"/>
      <c r="DM54" s="456"/>
      <c r="DN54" s="456"/>
      <c r="DO54" s="456"/>
      <c r="DP54" s="684"/>
      <c r="DQ54" s="444"/>
      <c r="DR54" s="456"/>
      <c r="DS54" s="456"/>
      <c r="DT54" s="456"/>
      <c r="DU54" s="684"/>
      <c r="DV54" s="400"/>
      <c r="DW54" s="420"/>
      <c r="DX54" s="420"/>
      <c r="DY54" s="420"/>
      <c r="DZ54" s="623"/>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40"/>
      <c r="BS55" s="400"/>
      <c r="BT55" s="420"/>
      <c r="BU55" s="420"/>
      <c r="BV55" s="420"/>
      <c r="BW55" s="420"/>
      <c r="BX55" s="420"/>
      <c r="BY55" s="420"/>
      <c r="BZ55" s="420"/>
      <c r="CA55" s="420"/>
      <c r="CB55" s="420"/>
      <c r="CC55" s="420"/>
      <c r="CD55" s="420"/>
      <c r="CE55" s="420"/>
      <c r="CF55" s="420"/>
      <c r="CG55" s="432"/>
      <c r="CH55" s="444"/>
      <c r="CI55" s="456"/>
      <c r="CJ55" s="456"/>
      <c r="CK55" s="456"/>
      <c r="CL55" s="684"/>
      <c r="CM55" s="444"/>
      <c r="CN55" s="456"/>
      <c r="CO55" s="456"/>
      <c r="CP55" s="456"/>
      <c r="CQ55" s="684"/>
      <c r="CR55" s="444"/>
      <c r="CS55" s="456"/>
      <c r="CT55" s="456"/>
      <c r="CU55" s="456"/>
      <c r="CV55" s="684"/>
      <c r="CW55" s="444"/>
      <c r="CX55" s="456"/>
      <c r="CY55" s="456"/>
      <c r="CZ55" s="456"/>
      <c r="DA55" s="684"/>
      <c r="DB55" s="444"/>
      <c r="DC55" s="456"/>
      <c r="DD55" s="456"/>
      <c r="DE55" s="456"/>
      <c r="DF55" s="684"/>
      <c r="DG55" s="444"/>
      <c r="DH55" s="456"/>
      <c r="DI55" s="456"/>
      <c r="DJ55" s="456"/>
      <c r="DK55" s="684"/>
      <c r="DL55" s="444"/>
      <c r="DM55" s="456"/>
      <c r="DN55" s="456"/>
      <c r="DO55" s="456"/>
      <c r="DP55" s="684"/>
      <c r="DQ55" s="444"/>
      <c r="DR55" s="456"/>
      <c r="DS55" s="456"/>
      <c r="DT55" s="456"/>
      <c r="DU55" s="684"/>
      <c r="DV55" s="400"/>
      <c r="DW55" s="420"/>
      <c r="DX55" s="420"/>
      <c r="DY55" s="420"/>
      <c r="DZ55" s="623"/>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40"/>
      <c r="BS56" s="400"/>
      <c r="BT56" s="420"/>
      <c r="BU56" s="420"/>
      <c r="BV56" s="420"/>
      <c r="BW56" s="420"/>
      <c r="BX56" s="420"/>
      <c r="BY56" s="420"/>
      <c r="BZ56" s="420"/>
      <c r="CA56" s="420"/>
      <c r="CB56" s="420"/>
      <c r="CC56" s="420"/>
      <c r="CD56" s="420"/>
      <c r="CE56" s="420"/>
      <c r="CF56" s="420"/>
      <c r="CG56" s="432"/>
      <c r="CH56" s="444"/>
      <c r="CI56" s="456"/>
      <c r="CJ56" s="456"/>
      <c r="CK56" s="456"/>
      <c r="CL56" s="684"/>
      <c r="CM56" s="444"/>
      <c r="CN56" s="456"/>
      <c r="CO56" s="456"/>
      <c r="CP56" s="456"/>
      <c r="CQ56" s="684"/>
      <c r="CR56" s="444"/>
      <c r="CS56" s="456"/>
      <c r="CT56" s="456"/>
      <c r="CU56" s="456"/>
      <c r="CV56" s="684"/>
      <c r="CW56" s="444"/>
      <c r="CX56" s="456"/>
      <c r="CY56" s="456"/>
      <c r="CZ56" s="456"/>
      <c r="DA56" s="684"/>
      <c r="DB56" s="444"/>
      <c r="DC56" s="456"/>
      <c r="DD56" s="456"/>
      <c r="DE56" s="456"/>
      <c r="DF56" s="684"/>
      <c r="DG56" s="444"/>
      <c r="DH56" s="456"/>
      <c r="DI56" s="456"/>
      <c r="DJ56" s="456"/>
      <c r="DK56" s="684"/>
      <c r="DL56" s="444"/>
      <c r="DM56" s="456"/>
      <c r="DN56" s="456"/>
      <c r="DO56" s="456"/>
      <c r="DP56" s="684"/>
      <c r="DQ56" s="444"/>
      <c r="DR56" s="456"/>
      <c r="DS56" s="456"/>
      <c r="DT56" s="456"/>
      <c r="DU56" s="684"/>
      <c r="DV56" s="400"/>
      <c r="DW56" s="420"/>
      <c r="DX56" s="420"/>
      <c r="DY56" s="420"/>
      <c r="DZ56" s="623"/>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40"/>
      <c r="BS57" s="400"/>
      <c r="BT57" s="420"/>
      <c r="BU57" s="420"/>
      <c r="BV57" s="420"/>
      <c r="BW57" s="420"/>
      <c r="BX57" s="420"/>
      <c r="BY57" s="420"/>
      <c r="BZ57" s="420"/>
      <c r="CA57" s="420"/>
      <c r="CB57" s="420"/>
      <c r="CC57" s="420"/>
      <c r="CD57" s="420"/>
      <c r="CE57" s="420"/>
      <c r="CF57" s="420"/>
      <c r="CG57" s="432"/>
      <c r="CH57" s="444"/>
      <c r="CI57" s="456"/>
      <c r="CJ57" s="456"/>
      <c r="CK57" s="456"/>
      <c r="CL57" s="684"/>
      <c r="CM57" s="444"/>
      <c r="CN57" s="456"/>
      <c r="CO57" s="456"/>
      <c r="CP57" s="456"/>
      <c r="CQ57" s="684"/>
      <c r="CR57" s="444"/>
      <c r="CS57" s="456"/>
      <c r="CT57" s="456"/>
      <c r="CU57" s="456"/>
      <c r="CV57" s="684"/>
      <c r="CW57" s="444"/>
      <c r="CX57" s="456"/>
      <c r="CY57" s="456"/>
      <c r="CZ57" s="456"/>
      <c r="DA57" s="684"/>
      <c r="DB57" s="444"/>
      <c r="DC57" s="456"/>
      <c r="DD57" s="456"/>
      <c r="DE57" s="456"/>
      <c r="DF57" s="684"/>
      <c r="DG57" s="444"/>
      <c r="DH57" s="456"/>
      <c r="DI57" s="456"/>
      <c r="DJ57" s="456"/>
      <c r="DK57" s="684"/>
      <c r="DL57" s="444"/>
      <c r="DM57" s="456"/>
      <c r="DN57" s="456"/>
      <c r="DO57" s="456"/>
      <c r="DP57" s="684"/>
      <c r="DQ57" s="444"/>
      <c r="DR57" s="456"/>
      <c r="DS57" s="456"/>
      <c r="DT57" s="456"/>
      <c r="DU57" s="684"/>
      <c r="DV57" s="400"/>
      <c r="DW57" s="420"/>
      <c r="DX57" s="420"/>
      <c r="DY57" s="420"/>
      <c r="DZ57" s="623"/>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40"/>
      <c r="BS58" s="400"/>
      <c r="BT58" s="420"/>
      <c r="BU58" s="420"/>
      <c r="BV58" s="420"/>
      <c r="BW58" s="420"/>
      <c r="BX58" s="420"/>
      <c r="BY58" s="420"/>
      <c r="BZ58" s="420"/>
      <c r="CA58" s="420"/>
      <c r="CB58" s="420"/>
      <c r="CC58" s="420"/>
      <c r="CD58" s="420"/>
      <c r="CE58" s="420"/>
      <c r="CF58" s="420"/>
      <c r="CG58" s="432"/>
      <c r="CH58" s="444"/>
      <c r="CI58" s="456"/>
      <c r="CJ58" s="456"/>
      <c r="CK58" s="456"/>
      <c r="CL58" s="684"/>
      <c r="CM58" s="444"/>
      <c r="CN58" s="456"/>
      <c r="CO58" s="456"/>
      <c r="CP58" s="456"/>
      <c r="CQ58" s="684"/>
      <c r="CR58" s="444"/>
      <c r="CS58" s="456"/>
      <c r="CT58" s="456"/>
      <c r="CU58" s="456"/>
      <c r="CV58" s="684"/>
      <c r="CW58" s="444"/>
      <c r="CX58" s="456"/>
      <c r="CY58" s="456"/>
      <c r="CZ58" s="456"/>
      <c r="DA58" s="684"/>
      <c r="DB58" s="444"/>
      <c r="DC58" s="456"/>
      <c r="DD58" s="456"/>
      <c r="DE58" s="456"/>
      <c r="DF58" s="684"/>
      <c r="DG58" s="444"/>
      <c r="DH58" s="456"/>
      <c r="DI58" s="456"/>
      <c r="DJ58" s="456"/>
      <c r="DK58" s="684"/>
      <c r="DL58" s="444"/>
      <c r="DM58" s="456"/>
      <c r="DN58" s="456"/>
      <c r="DO58" s="456"/>
      <c r="DP58" s="684"/>
      <c r="DQ58" s="444"/>
      <c r="DR58" s="456"/>
      <c r="DS58" s="456"/>
      <c r="DT58" s="456"/>
      <c r="DU58" s="684"/>
      <c r="DV58" s="400"/>
      <c r="DW58" s="420"/>
      <c r="DX58" s="420"/>
      <c r="DY58" s="420"/>
      <c r="DZ58" s="623"/>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40"/>
      <c r="BS59" s="400"/>
      <c r="BT59" s="420"/>
      <c r="BU59" s="420"/>
      <c r="BV59" s="420"/>
      <c r="BW59" s="420"/>
      <c r="BX59" s="420"/>
      <c r="BY59" s="420"/>
      <c r="BZ59" s="420"/>
      <c r="CA59" s="420"/>
      <c r="CB59" s="420"/>
      <c r="CC59" s="420"/>
      <c r="CD59" s="420"/>
      <c r="CE59" s="420"/>
      <c r="CF59" s="420"/>
      <c r="CG59" s="432"/>
      <c r="CH59" s="444"/>
      <c r="CI59" s="456"/>
      <c r="CJ59" s="456"/>
      <c r="CK59" s="456"/>
      <c r="CL59" s="684"/>
      <c r="CM59" s="444"/>
      <c r="CN59" s="456"/>
      <c r="CO59" s="456"/>
      <c r="CP59" s="456"/>
      <c r="CQ59" s="684"/>
      <c r="CR59" s="444"/>
      <c r="CS59" s="456"/>
      <c r="CT59" s="456"/>
      <c r="CU59" s="456"/>
      <c r="CV59" s="684"/>
      <c r="CW59" s="444"/>
      <c r="CX59" s="456"/>
      <c r="CY59" s="456"/>
      <c r="CZ59" s="456"/>
      <c r="DA59" s="684"/>
      <c r="DB59" s="444"/>
      <c r="DC59" s="456"/>
      <c r="DD59" s="456"/>
      <c r="DE59" s="456"/>
      <c r="DF59" s="684"/>
      <c r="DG59" s="444"/>
      <c r="DH59" s="456"/>
      <c r="DI59" s="456"/>
      <c r="DJ59" s="456"/>
      <c r="DK59" s="684"/>
      <c r="DL59" s="444"/>
      <c r="DM59" s="456"/>
      <c r="DN59" s="456"/>
      <c r="DO59" s="456"/>
      <c r="DP59" s="684"/>
      <c r="DQ59" s="444"/>
      <c r="DR59" s="456"/>
      <c r="DS59" s="456"/>
      <c r="DT59" s="456"/>
      <c r="DU59" s="684"/>
      <c r="DV59" s="400"/>
      <c r="DW59" s="420"/>
      <c r="DX59" s="420"/>
      <c r="DY59" s="420"/>
      <c r="DZ59" s="623"/>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40"/>
      <c r="BS60" s="400"/>
      <c r="BT60" s="420"/>
      <c r="BU60" s="420"/>
      <c r="BV60" s="420"/>
      <c r="BW60" s="420"/>
      <c r="BX60" s="420"/>
      <c r="BY60" s="420"/>
      <c r="BZ60" s="420"/>
      <c r="CA60" s="420"/>
      <c r="CB60" s="420"/>
      <c r="CC60" s="420"/>
      <c r="CD60" s="420"/>
      <c r="CE60" s="420"/>
      <c r="CF60" s="420"/>
      <c r="CG60" s="432"/>
      <c r="CH60" s="444"/>
      <c r="CI60" s="456"/>
      <c r="CJ60" s="456"/>
      <c r="CK60" s="456"/>
      <c r="CL60" s="684"/>
      <c r="CM60" s="444"/>
      <c r="CN60" s="456"/>
      <c r="CO60" s="456"/>
      <c r="CP60" s="456"/>
      <c r="CQ60" s="684"/>
      <c r="CR60" s="444"/>
      <c r="CS60" s="456"/>
      <c r="CT60" s="456"/>
      <c r="CU60" s="456"/>
      <c r="CV60" s="684"/>
      <c r="CW60" s="444"/>
      <c r="CX60" s="456"/>
      <c r="CY60" s="456"/>
      <c r="CZ60" s="456"/>
      <c r="DA60" s="684"/>
      <c r="DB60" s="444"/>
      <c r="DC60" s="456"/>
      <c r="DD60" s="456"/>
      <c r="DE60" s="456"/>
      <c r="DF60" s="684"/>
      <c r="DG60" s="444"/>
      <c r="DH60" s="456"/>
      <c r="DI60" s="456"/>
      <c r="DJ60" s="456"/>
      <c r="DK60" s="684"/>
      <c r="DL60" s="444"/>
      <c r="DM60" s="456"/>
      <c r="DN60" s="456"/>
      <c r="DO60" s="456"/>
      <c r="DP60" s="684"/>
      <c r="DQ60" s="444"/>
      <c r="DR60" s="456"/>
      <c r="DS60" s="456"/>
      <c r="DT60" s="456"/>
      <c r="DU60" s="684"/>
      <c r="DV60" s="400"/>
      <c r="DW60" s="420"/>
      <c r="DX60" s="420"/>
      <c r="DY60" s="420"/>
      <c r="DZ60" s="623"/>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40"/>
      <c r="BS61" s="400"/>
      <c r="BT61" s="420"/>
      <c r="BU61" s="420"/>
      <c r="BV61" s="420"/>
      <c r="BW61" s="420"/>
      <c r="BX61" s="420"/>
      <c r="BY61" s="420"/>
      <c r="BZ61" s="420"/>
      <c r="CA61" s="420"/>
      <c r="CB61" s="420"/>
      <c r="CC61" s="420"/>
      <c r="CD61" s="420"/>
      <c r="CE61" s="420"/>
      <c r="CF61" s="420"/>
      <c r="CG61" s="432"/>
      <c r="CH61" s="444"/>
      <c r="CI61" s="456"/>
      <c r="CJ61" s="456"/>
      <c r="CK61" s="456"/>
      <c r="CL61" s="684"/>
      <c r="CM61" s="444"/>
      <c r="CN61" s="456"/>
      <c r="CO61" s="456"/>
      <c r="CP61" s="456"/>
      <c r="CQ61" s="684"/>
      <c r="CR61" s="444"/>
      <c r="CS61" s="456"/>
      <c r="CT61" s="456"/>
      <c r="CU61" s="456"/>
      <c r="CV61" s="684"/>
      <c r="CW61" s="444"/>
      <c r="CX61" s="456"/>
      <c r="CY61" s="456"/>
      <c r="CZ61" s="456"/>
      <c r="DA61" s="684"/>
      <c r="DB61" s="444"/>
      <c r="DC61" s="456"/>
      <c r="DD61" s="456"/>
      <c r="DE61" s="456"/>
      <c r="DF61" s="684"/>
      <c r="DG61" s="444"/>
      <c r="DH61" s="456"/>
      <c r="DI61" s="456"/>
      <c r="DJ61" s="456"/>
      <c r="DK61" s="684"/>
      <c r="DL61" s="444"/>
      <c r="DM61" s="456"/>
      <c r="DN61" s="456"/>
      <c r="DO61" s="456"/>
      <c r="DP61" s="684"/>
      <c r="DQ61" s="444"/>
      <c r="DR61" s="456"/>
      <c r="DS61" s="456"/>
      <c r="DT61" s="456"/>
      <c r="DU61" s="684"/>
      <c r="DV61" s="400"/>
      <c r="DW61" s="420"/>
      <c r="DX61" s="420"/>
      <c r="DY61" s="420"/>
      <c r="DZ61" s="623"/>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4" t="s">
        <v>472</v>
      </c>
      <c r="BK62" s="594"/>
      <c r="BL62" s="594"/>
      <c r="BM62" s="594"/>
      <c r="BN62" s="606"/>
      <c r="BO62" s="377"/>
      <c r="BP62" s="377"/>
      <c r="BQ62" s="373">
        <v>56</v>
      </c>
      <c r="BR62" s="640"/>
      <c r="BS62" s="400"/>
      <c r="BT62" s="420"/>
      <c r="BU62" s="420"/>
      <c r="BV62" s="420"/>
      <c r="BW62" s="420"/>
      <c r="BX62" s="420"/>
      <c r="BY62" s="420"/>
      <c r="BZ62" s="420"/>
      <c r="CA62" s="420"/>
      <c r="CB62" s="420"/>
      <c r="CC62" s="420"/>
      <c r="CD62" s="420"/>
      <c r="CE62" s="420"/>
      <c r="CF62" s="420"/>
      <c r="CG62" s="432"/>
      <c r="CH62" s="444"/>
      <c r="CI62" s="456"/>
      <c r="CJ62" s="456"/>
      <c r="CK62" s="456"/>
      <c r="CL62" s="684"/>
      <c r="CM62" s="444"/>
      <c r="CN62" s="456"/>
      <c r="CO62" s="456"/>
      <c r="CP62" s="456"/>
      <c r="CQ62" s="684"/>
      <c r="CR62" s="444"/>
      <c r="CS62" s="456"/>
      <c r="CT62" s="456"/>
      <c r="CU62" s="456"/>
      <c r="CV62" s="684"/>
      <c r="CW62" s="444"/>
      <c r="CX62" s="456"/>
      <c r="CY62" s="456"/>
      <c r="CZ62" s="456"/>
      <c r="DA62" s="684"/>
      <c r="DB62" s="444"/>
      <c r="DC62" s="456"/>
      <c r="DD62" s="456"/>
      <c r="DE62" s="456"/>
      <c r="DF62" s="684"/>
      <c r="DG62" s="444"/>
      <c r="DH62" s="456"/>
      <c r="DI62" s="456"/>
      <c r="DJ62" s="456"/>
      <c r="DK62" s="684"/>
      <c r="DL62" s="444"/>
      <c r="DM62" s="456"/>
      <c r="DN62" s="456"/>
      <c r="DO62" s="456"/>
      <c r="DP62" s="684"/>
      <c r="DQ62" s="444"/>
      <c r="DR62" s="456"/>
      <c r="DS62" s="456"/>
      <c r="DT62" s="456"/>
      <c r="DU62" s="684"/>
      <c r="DV62" s="400"/>
      <c r="DW62" s="420"/>
      <c r="DX62" s="420"/>
      <c r="DY62" s="420"/>
      <c r="DZ62" s="623"/>
      <c r="EA62" s="365"/>
    </row>
    <row r="63" spans="1:131" ht="26.25" customHeight="1">
      <c r="A63" s="374" t="s">
        <v>251</v>
      </c>
      <c r="B63" s="401" t="s">
        <v>379</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23360</v>
      </c>
      <c r="AG63" s="452"/>
      <c r="AH63" s="452"/>
      <c r="AI63" s="452"/>
      <c r="AJ63" s="526"/>
      <c r="AK63" s="534"/>
      <c r="AL63" s="455"/>
      <c r="AM63" s="455"/>
      <c r="AN63" s="455"/>
      <c r="AO63" s="455"/>
      <c r="AP63" s="452">
        <v>102708</v>
      </c>
      <c r="AQ63" s="452"/>
      <c r="AR63" s="452"/>
      <c r="AS63" s="452"/>
      <c r="AT63" s="452"/>
      <c r="AU63" s="452">
        <v>42129</v>
      </c>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40"/>
      <c r="BS63" s="400"/>
      <c r="BT63" s="420"/>
      <c r="BU63" s="420"/>
      <c r="BV63" s="420"/>
      <c r="BW63" s="420"/>
      <c r="BX63" s="420"/>
      <c r="BY63" s="420"/>
      <c r="BZ63" s="420"/>
      <c r="CA63" s="420"/>
      <c r="CB63" s="420"/>
      <c r="CC63" s="420"/>
      <c r="CD63" s="420"/>
      <c r="CE63" s="420"/>
      <c r="CF63" s="420"/>
      <c r="CG63" s="432"/>
      <c r="CH63" s="444"/>
      <c r="CI63" s="456"/>
      <c r="CJ63" s="456"/>
      <c r="CK63" s="456"/>
      <c r="CL63" s="684"/>
      <c r="CM63" s="444"/>
      <c r="CN63" s="456"/>
      <c r="CO63" s="456"/>
      <c r="CP63" s="456"/>
      <c r="CQ63" s="684"/>
      <c r="CR63" s="444"/>
      <c r="CS63" s="456"/>
      <c r="CT63" s="456"/>
      <c r="CU63" s="456"/>
      <c r="CV63" s="684"/>
      <c r="CW63" s="444"/>
      <c r="CX63" s="456"/>
      <c r="CY63" s="456"/>
      <c r="CZ63" s="456"/>
      <c r="DA63" s="684"/>
      <c r="DB63" s="444"/>
      <c r="DC63" s="456"/>
      <c r="DD63" s="456"/>
      <c r="DE63" s="456"/>
      <c r="DF63" s="684"/>
      <c r="DG63" s="444"/>
      <c r="DH63" s="456"/>
      <c r="DI63" s="456"/>
      <c r="DJ63" s="456"/>
      <c r="DK63" s="684"/>
      <c r="DL63" s="444"/>
      <c r="DM63" s="456"/>
      <c r="DN63" s="456"/>
      <c r="DO63" s="456"/>
      <c r="DP63" s="684"/>
      <c r="DQ63" s="444"/>
      <c r="DR63" s="456"/>
      <c r="DS63" s="456"/>
      <c r="DT63" s="456"/>
      <c r="DU63" s="684"/>
      <c r="DV63" s="400"/>
      <c r="DW63" s="420"/>
      <c r="DX63" s="420"/>
      <c r="DY63" s="420"/>
      <c r="DZ63" s="623"/>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40"/>
      <c r="BS64" s="400"/>
      <c r="BT64" s="420"/>
      <c r="BU64" s="420"/>
      <c r="BV64" s="420"/>
      <c r="BW64" s="420"/>
      <c r="BX64" s="420"/>
      <c r="BY64" s="420"/>
      <c r="BZ64" s="420"/>
      <c r="CA64" s="420"/>
      <c r="CB64" s="420"/>
      <c r="CC64" s="420"/>
      <c r="CD64" s="420"/>
      <c r="CE64" s="420"/>
      <c r="CF64" s="420"/>
      <c r="CG64" s="432"/>
      <c r="CH64" s="444"/>
      <c r="CI64" s="456"/>
      <c r="CJ64" s="456"/>
      <c r="CK64" s="456"/>
      <c r="CL64" s="684"/>
      <c r="CM64" s="444"/>
      <c r="CN64" s="456"/>
      <c r="CO64" s="456"/>
      <c r="CP64" s="456"/>
      <c r="CQ64" s="684"/>
      <c r="CR64" s="444"/>
      <c r="CS64" s="456"/>
      <c r="CT64" s="456"/>
      <c r="CU64" s="456"/>
      <c r="CV64" s="684"/>
      <c r="CW64" s="444"/>
      <c r="CX64" s="456"/>
      <c r="CY64" s="456"/>
      <c r="CZ64" s="456"/>
      <c r="DA64" s="684"/>
      <c r="DB64" s="444"/>
      <c r="DC64" s="456"/>
      <c r="DD64" s="456"/>
      <c r="DE64" s="456"/>
      <c r="DF64" s="684"/>
      <c r="DG64" s="444"/>
      <c r="DH64" s="456"/>
      <c r="DI64" s="456"/>
      <c r="DJ64" s="456"/>
      <c r="DK64" s="684"/>
      <c r="DL64" s="444"/>
      <c r="DM64" s="456"/>
      <c r="DN64" s="456"/>
      <c r="DO64" s="456"/>
      <c r="DP64" s="684"/>
      <c r="DQ64" s="444"/>
      <c r="DR64" s="456"/>
      <c r="DS64" s="456"/>
      <c r="DT64" s="456"/>
      <c r="DU64" s="684"/>
      <c r="DV64" s="400"/>
      <c r="DW64" s="420"/>
      <c r="DX64" s="420"/>
      <c r="DY64" s="420"/>
      <c r="DZ64" s="623"/>
      <c r="EA64" s="365"/>
    </row>
    <row r="65" spans="1:131" ht="26.25" customHeight="1">
      <c r="A65" s="378" t="s">
        <v>460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40"/>
      <c r="BS65" s="400"/>
      <c r="BT65" s="420"/>
      <c r="BU65" s="420"/>
      <c r="BV65" s="420"/>
      <c r="BW65" s="420"/>
      <c r="BX65" s="420"/>
      <c r="BY65" s="420"/>
      <c r="BZ65" s="420"/>
      <c r="CA65" s="420"/>
      <c r="CB65" s="420"/>
      <c r="CC65" s="420"/>
      <c r="CD65" s="420"/>
      <c r="CE65" s="420"/>
      <c r="CF65" s="420"/>
      <c r="CG65" s="432"/>
      <c r="CH65" s="444"/>
      <c r="CI65" s="456"/>
      <c r="CJ65" s="456"/>
      <c r="CK65" s="456"/>
      <c r="CL65" s="684"/>
      <c r="CM65" s="444"/>
      <c r="CN65" s="456"/>
      <c r="CO65" s="456"/>
      <c r="CP65" s="456"/>
      <c r="CQ65" s="684"/>
      <c r="CR65" s="444"/>
      <c r="CS65" s="456"/>
      <c r="CT65" s="456"/>
      <c r="CU65" s="456"/>
      <c r="CV65" s="684"/>
      <c r="CW65" s="444"/>
      <c r="CX65" s="456"/>
      <c r="CY65" s="456"/>
      <c r="CZ65" s="456"/>
      <c r="DA65" s="684"/>
      <c r="DB65" s="444"/>
      <c r="DC65" s="456"/>
      <c r="DD65" s="456"/>
      <c r="DE65" s="456"/>
      <c r="DF65" s="684"/>
      <c r="DG65" s="444"/>
      <c r="DH65" s="456"/>
      <c r="DI65" s="456"/>
      <c r="DJ65" s="456"/>
      <c r="DK65" s="684"/>
      <c r="DL65" s="444"/>
      <c r="DM65" s="456"/>
      <c r="DN65" s="456"/>
      <c r="DO65" s="456"/>
      <c r="DP65" s="684"/>
      <c r="DQ65" s="444"/>
      <c r="DR65" s="456"/>
      <c r="DS65" s="456"/>
      <c r="DT65" s="456"/>
      <c r="DU65" s="684"/>
      <c r="DV65" s="400"/>
      <c r="DW65" s="420"/>
      <c r="DX65" s="420"/>
      <c r="DY65" s="420"/>
      <c r="DZ65" s="623"/>
      <c r="EA65" s="365"/>
    </row>
    <row r="66" spans="1:131" ht="26.25" customHeight="1">
      <c r="A66" s="370" t="s">
        <v>455</v>
      </c>
      <c r="B66" s="397"/>
      <c r="C66" s="397"/>
      <c r="D66" s="397"/>
      <c r="E66" s="397"/>
      <c r="F66" s="397"/>
      <c r="G66" s="397"/>
      <c r="H66" s="397"/>
      <c r="I66" s="397"/>
      <c r="J66" s="397"/>
      <c r="K66" s="397"/>
      <c r="L66" s="397"/>
      <c r="M66" s="397"/>
      <c r="N66" s="397"/>
      <c r="O66" s="397"/>
      <c r="P66" s="429"/>
      <c r="Q66" s="435" t="s">
        <v>464</v>
      </c>
      <c r="R66" s="447"/>
      <c r="S66" s="447"/>
      <c r="T66" s="447"/>
      <c r="U66" s="458"/>
      <c r="V66" s="435" t="s">
        <v>465</v>
      </c>
      <c r="W66" s="447"/>
      <c r="X66" s="447"/>
      <c r="Y66" s="447"/>
      <c r="Z66" s="458"/>
      <c r="AA66" s="435" t="s">
        <v>466</v>
      </c>
      <c r="AB66" s="447"/>
      <c r="AC66" s="447"/>
      <c r="AD66" s="447"/>
      <c r="AE66" s="458"/>
      <c r="AF66" s="512" t="s">
        <v>247</v>
      </c>
      <c r="AG66" s="520"/>
      <c r="AH66" s="520"/>
      <c r="AI66" s="520"/>
      <c r="AJ66" s="530"/>
      <c r="AK66" s="435" t="s">
        <v>392</v>
      </c>
      <c r="AL66" s="397"/>
      <c r="AM66" s="397"/>
      <c r="AN66" s="397"/>
      <c r="AO66" s="429"/>
      <c r="AP66" s="435" t="s">
        <v>363</v>
      </c>
      <c r="AQ66" s="447"/>
      <c r="AR66" s="447"/>
      <c r="AS66" s="447"/>
      <c r="AT66" s="458"/>
      <c r="AU66" s="435" t="s">
        <v>473</v>
      </c>
      <c r="AV66" s="447"/>
      <c r="AW66" s="447"/>
      <c r="AX66" s="447"/>
      <c r="AY66" s="458"/>
      <c r="AZ66" s="435" t="s">
        <v>451</v>
      </c>
      <c r="BA66" s="447"/>
      <c r="BB66" s="447"/>
      <c r="BC66" s="447"/>
      <c r="BD66" s="522"/>
      <c r="BE66" s="377"/>
      <c r="BF66" s="377"/>
      <c r="BG66" s="377"/>
      <c r="BH66" s="377"/>
      <c r="BI66" s="377"/>
      <c r="BJ66" s="377"/>
      <c r="BK66" s="377"/>
      <c r="BL66" s="377"/>
      <c r="BM66" s="377"/>
      <c r="BN66" s="377"/>
      <c r="BO66" s="377"/>
      <c r="BP66" s="377"/>
      <c r="BQ66" s="373">
        <v>60</v>
      </c>
      <c r="BR66" s="641"/>
      <c r="BS66" s="647"/>
      <c r="BT66" s="648"/>
      <c r="BU66" s="648"/>
      <c r="BV66" s="648"/>
      <c r="BW66" s="648"/>
      <c r="BX66" s="648"/>
      <c r="BY66" s="648"/>
      <c r="BZ66" s="648"/>
      <c r="CA66" s="648"/>
      <c r="CB66" s="648"/>
      <c r="CC66" s="648"/>
      <c r="CD66" s="648"/>
      <c r="CE66" s="648"/>
      <c r="CF66" s="648"/>
      <c r="CG66" s="661"/>
      <c r="CH66" s="666"/>
      <c r="CI66" s="669"/>
      <c r="CJ66" s="669"/>
      <c r="CK66" s="669"/>
      <c r="CL66" s="685"/>
      <c r="CM66" s="666"/>
      <c r="CN66" s="669"/>
      <c r="CO66" s="669"/>
      <c r="CP66" s="669"/>
      <c r="CQ66" s="685"/>
      <c r="CR66" s="666"/>
      <c r="CS66" s="669"/>
      <c r="CT66" s="669"/>
      <c r="CU66" s="669"/>
      <c r="CV66" s="685"/>
      <c r="CW66" s="666"/>
      <c r="CX66" s="669"/>
      <c r="CY66" s="669"/>
      <c r="CZ66" s="669"/>
      <c r="DA66" s="685"/>
      <c r="DB66" s="666"/>
      <c r="DC66" s="669"/>
      <c r="DD66" s="669"/>
      <c r="DE66" s="669"/>
      <c r="DF66" s="685"/>
      <c r="DG66" s="666"/>
      <c r="DH66" s="669"/>
      <c r="DI66" s="669"/>
      <c r="DJ66" s="669"/>
      <c r="DK66" s="685"/>
      <c r="DL66" s="666"/>
      <c r="DM66" s="669"/>
      <c r="DN66" s="669"/>
      <c r="DO66" s="669"/>
      <c r="DP66" s="685"/>
      <c r="DQ66" s="666"/>
      <c r="DR66" s="669"/>
      <c r="DS66" s="669"/>
      <c r="DT66" s="669"/>
      <c r="DU66" s="685"/>
      <c r="DV66" s="647"/>
      <c r="DW66" s="648"/>
      <c r="DX66" s="648"/>
      <c r="DY66" s="648"/>
      <c r="DZ66" s="720"/>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41"/>
      <c r="BS67" s="647"/>
      <c r="BT67" s="648"/>
      <c r="BU67" s="648"/>
      <c r="BV67" s="648"/>
      <c r="BW67" s="648"/>
      <c r="BX67" s="648"/>
      <c r="BY67" s="648"/>
      <c r="BZ67" s="648"/>
      <c r="CA67" s="648"/>
      <c r="CB67" s="648"/>
      <c r="CC67" s="648"/>
      <c r="CD67" s="648"/>
      <c r="CE67" s="648"/>
      <c r="CF67" s="648"/>
      <c r="CG67" s="661"/>
      <c r="CH67" s="666"/>
      <c r="CI67" s="669"/>
      <c r="CJ67" s="669"/>
      <c r="CK67" s="669"/>
      <c r="CL67" s="685"/>
      <c r="CM67" s="666"/>
      <c r="CN67" s="669"/>
      <c r="CO67" s="669"/>
      <c r="CP67" s="669"/>
      <c r="CQ67" s="685"/>
      <c r="CR67" s="666"/>
      <c r="CS67" s="669"/>
      <c r="CT67" s="669"/>
      <c r="CU67" s="669"/>
      <c r="CV67" s="685"/>
      <c r="CW67" s="666"/>
      <c r="CX67" s="669"/>
      <c r="CY67" s="669"/>
      <c r="CZ67" s="669"/>
      <c r="DA67" s="685"/>
      <c r="DB67" s="666"/>
      <c r="DC67" s="669"/>
      <c r="DD67" s="669"/>
      <c r="DE67" s="669"/>
      <c r="DF67" s="685"/>
      <c r="DG67" s="666"/>
      <c r="DH67" s="669"/>
      <c r="DI67" s="669"/>
      <c r="DJ67" s="669"/>
      <c r="DK67" s="685"/>
      <c r="DL67" s="666"/>
      <c r="DM67" s="669"/>
      <c r="DN67" s="669"/>
      <c r="DO67" s="669"/>
      <c r="DP67" s="685"/>
      <c r="DQ67" s="666"/>
      <c r="DR67" s="669"/>
      <c r="DS67" s="669"/>
      <c r="DT67" s="669"/>
      <c r="DU67" s="685"/>
      <c r="DV67" s="647"/>
      <c r="DW67" s="648"/>
      <c r="DX67" s="648"/>
      <c r="DY67" s="648"/>
      <c r="DZ67" s="720"/>
      <c r="EA67" s="365"/>
    </row>
    <row r="68" spans="1:131" ht="26.25" customHeight="1">
      <c r="A68" s="372">
        <v>1</v>
      </c>
      <c r="B68" s="399" t="s">
        <v>546</v>
      </c>
      <c r="C68" s="419"/>
      <c r="D68" s="419"/>
      <c r="E68" s="419"/>
      <c r="F68" s="419"/>
      <c r="G68" s="419"/>
      <c r="H68" s="419"/>
      <c r="I68" s="419"/>
      <c r="J68" s="419"/>
      <c r="K68" s="419"/>
      <c r="L68" s="419"/>
      <c r="M68" s="419"/>
      <c r="N68" s="419"/>
      <c r="O68" s="419"/>
      <c r="P68" s="431"/>
      <c r="Q68" s="437"/>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41"/>
      <c r="BS68" s="647"/>
      <c r="BT68" s="648"/>
      <c r="BU68" s="648"/>
      <c r="BV68" s="648"/>
      <c r="BW68" s="648"/>
      <c r="BX68" s="648"/>
      <c r="BY68" s="648"/>
      <c r="BZ68" s="648"/>
      <c r="CA68" s="648"/>
      <c r="CB68" s="648"/>
      <c r="CC68" s="648"/>
      <c r="CD68" s="648"/>
      <c r="CE68" s="648"/>
      <c r="CF68" s="648"/>
      <c r="CG68" s="661"/>
      <c r="CH68" s="666"/>
      <c r="CI68" s="669"/>
      <c r="CJ68" s="669"/>
      <c r="CK68" s="669"/>
      <c r="CL68" s="685"/>
      <c r="CM68" s="666"/>
      <c r="CN68" s="669"/>
      <c r="CO68" s="669"/>
      <c r="CP68" s="669"/>
      <c r="CQ68" s="685"/>
      <c r="CR68" s="666"/>
      <c r="CS68" s="669"/>
      <c r="CT68" s="669"/>
      <c r="CU68" s="669"/>
      <c r="CV68" s="685"/>
      <c r="CW68" s="666"/>
      <c r="CX68" s="669"/>
      <c r="CY68" s="669"/>
      <c r="CZ68" s="669"/>
      <c r="DA68" s="685"/>
      <c r="DB68" s="666"/>
      <c r="DC68" s="669"/>
      <c r="DD68" s="669"/>
      <c r="DE68" s="669"/>
      <c r="DF68" s="685"/>
      <c r="DG68" s="666"/>
      <c r="DH68" s="669"/>
      <c r="DI68" s="669"/>
      <c r="DJ68" s="669"/>
      <c r="DK68" s="685"/>
      <c r="DL68" s="666"/>
      <c r="DM68" s="669"/>
      <c r="DN68" s="669"/>
      <c r="DO68" s="669"/>
      <c r="DP68" s="685"/>
      <c r="DQ68" s="666"/>
      <c r="DR68" s="669"/>
      <c r="DS68" s="669"/>
      <c r="DT68" s="669"/>
      <c r="DU68" s="685"/>
      <c r="DV68" s="647"/>
      <c r="DW68" s="648"/>
      <c r="DX68" s="648"/>
      <c r="DY68" s="648"/>
      <c r="DZ68" s="720"/>
      <c r="EA68" s="365"/>
    </row>
    <row r="69" spans="1:131" ht="26.25" customHeight="1">
      <c r="A69" s="373">
        <v>2</v>
      </c>
      <c r="B69" s="400" t="s">
        <v>138</v>
      </c>
      <c r="C69" s="420"/>
      <c r="D69" s="420"/>
      <c r="E69" s="420"/>
      <c r="F69" s="420"/>
      <c r="G69" s="420"/>
      <c r="H69" s="420"/>
      <c r="I69" s="420"/>
      <c r="J69" s="420"/>
      <c r="K69" s="420"/>
      <c r="L69" s="420"/>
      <c r="M69" s="420"/>
      <c r="N69" s="420"/>
      <c r="O69" s="420"/>
      <c r="P69" s="432"/>
      <c r="Q69" s="438"/>
      <c r="R69" s="450"/>
      <c r="S69" s="450"/>
      <c r="T69" s="450"/>
      <c r="U69" s="450"/>
      <c r="V69" s="450"/>
      <c r="W69" s="450"/>
      <c r="X69" s="450"/>
      <c r="Y69" s="450"/>
      <c r="Z69" s="450"/>
      <c r="AA69" s="450"/>
      <c r="AB69" s="450"/>
      <c r="AC69" s="450"/>
      <c r="AD69" s="450"/>
      <c r="AE69" s="450"/>
      <c r="AF69" s="450">
        <v>152</v>
      </c>
      <c r="AG69" s="450"/>
      <c r="AH69" s="450"/>
      <c r="AI69" s="450"/>
      <c r="AJ69" s="450"/>
      <c r="AK69" s="450" t="s">
        <v>204</v>
      </c>
      <c r="AL69" s="450"/>
      <c r="AM69" s="450"/>
      <c r="AN69" s="450"/>
      <c r="AO69" s="450"/>
      <c r="AP69" s="450" t="s">
        <v>204</v>
      </c>
      <c r="AQ69" s="450"/>
      <c r="AR69" s="450"/>
      <c r="AS69" s="450"/>
      <c r="AT69" s="450"/>
      <c r="AU69" s="450" t="s">
        <v>204</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41"/>
      <c r="BS69" s="647"/>
      <c r="BT69" s="648"/>
      <c r="BU69" s="648"/>
      <c r="BV69" s="648"/>
      <c r="BW69" s="648"/>
      <c r="BX69" s="648"/>
      <c r="BY69" s="648"/>
      <c r="BZ69" s="648"/>
      <c r="CA69" s="648"/>
      <c r="CB69" s="648"/>
      <c r="CC69" s="648"/>
      <c r="CD69" s="648"/>
      <c r="CE69" s="648"/>
      <c r="CF69" s="648"/>
      <c r="CG69" s="661"/>
      <c r="CH69" s="666"/>
      <c r="CI69" s="669"/>
      <c r="CJ69" s="669"/>
      <c r="CK69" s="669"/>
      <c r="CL69" s="685"/>
      <c r="CM69" s="666"/>
      <c r="CN69" s="669"/>
      <c r="CO69" s="669"/>
      <c r="CP69" s="669"/>
      <c r="CQ69" s="685"/>
      <c r="CR69" s="666"/>
      <c r="CS69" s="669"/>
      <c r="CT69" s="669"/>
      <c r="CU69" s="669"/>
      <c r="CV69" s="685"/>
      <c r="CW69" s="666"/>
      <c r="CX69" s="669"/>
      <c r="CY69" s="669"/>
      <c r="CZ69" s="669"/>
      <c r="DA69" s="685"/>
      <c r="DB69" s="666"/>
      <c r="DC69" s="669"/>
      <c r="DD69" s="669"/>
      <c r="DE69" s="669"/>
      <c r="DF69" s="685"/>
      <c r="DG69" s="666"/>
      <c r="DH69" s="669"/>
      <c r="DI69" s="669"/>
      <c r="DJ69" s="669"/>
      <c r="DK69" s="685"/>
      <c r="DL69" s="666"/>
      <c r="DM69" s="669"/>
      <c r="DN69" s="669"/>
      <c r="DO69" s="669"/>
      <c r="DP69" s="685"/>
      <c r="DQ69" s="666"/>
      <c r="DR69" s="669"/>
      <c r="DS69" s="669"/>
      <c r="DT69" s="669"/>
      <c r="DU69" s="685"/>
      <c r="DV69" s="647"/>
      <c r="DW69" s="648"/>
      <c r="DX69" s="648"/>
      <c r="DY69" s="648"/>
      <c r="DZ69" s="720"/>
      <c r="EA69" s="365"/>
    </row>
    <row r="70" spans="1:131" ht="26.25" customHeight="1">
      <c r="A70" s="373">
        <v>3</v>
      </c>
      <c r="B70" s="400" t="s">
        <v>547</v>
      </c>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v>135</v>
      </c>
      <c r="AG70" s="450"/>
      <c r="AH70" s="450"/>
      <c r="AI70" s="450"/>
      <c r="AJ70" s="450"/>
      <c r="AK70" s="450" t="s">
        <v>204</v>
      </c>
      <c r="AL70" s="450"/>
      <c r="AM70" s="450"/>
      <c r="AN70" s="450"/>
      <c r="AO70" s="450"/>
      <c r="AP70" s="450">
        <v>74</v>
      </c>
      <c r="AQ70" s="450"/>
      <c r="AR70" s="450"/>
      <c r="AS70" s="450"/>
      <c r="AT70" s="450"/>
      <c r="AU70" s="450">
        <v>46</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41"/>
      <c r="BS70" s="647"/>
      <c r="BT70" s="648"/>
      <c r="BU70" s="648"/>
      <c r="BV70" s="648"/>
      <c r="BW70" s="648"/>
      <c r="BX70" s="648"/>
      <c r="BY70" s="648"/>
      <c r="BZ70" s="648"/>
      <c r="CA70" s="648"/>
      <c r="CB70" s="648"/>
      <c r="CC70" s="648"/>
      <c r="CD70" s="648"/>
      <c r="CE70" s="648"/>
      <c r="CF70" s="648"/>
      <c r="CG70" s="661"/>
      <c r="CH70" s="666"/>
      <c r="CI70" s="669"/>
      <c r="CJ70" s="669"/>
      <c r="CK70" s="669"/>
      <c r="CL70" s="685"/>
      <c r="CM70" s="666"/>
      <c r="CN70" s="669"/>
      <c r="CO70" s="669"/>
      <c r="CP70" s="669"/>
      <c r="CQ70" s="685"/>
      <c r="CR70" s="666"/>
      <c r="CS70" s="669"/>
      <c r="CT70" s="669"/>
      <c r="CU70" s="669"/>
      <c r="CV70" s="685"/>
      <c r="CW70" s="666"/>
      <c r="CX70" s="669"/>
      <c r="CY70" s="669"/>
      <c r="CZ70" s="669"/>
      <c r="DA70" s="685"/>
      <c r="DB70" s="666"/>
      <c r="DC70" s="669"/>
      <c r="DD70" s="669"/>
      <c r="DE70" s="669"/>
      <c r="DF70" s="685"/>
      <c r="DG70" s="666"/>
      <c r="DH70" s="669"/>
      <c r="DI70" s="669"/>
      <c r="DJ70" s="669"/>
      <c r="DK70" s="685"/>
      <c r="DL70" s="666"/>
      <c r="DM70" s="669"/>
      <c r="DN70" s="669"/>
      <c r="DO70" s="669"/>
      <c r="DP70" s="685"/>
      <c r="DQ70" s="666"/>
      <c r="DR70" s="669"/>
      <c r="DS70" s="669"/>
      <c r="DT70" s="669"/>
      <c r="DU70" s="685"/>
      <c r="DV70" s="647"/>
      <c r="DW70" s="648"/>
      <c r="DX70" s="648"/>
      <c r="DY70" s="648"/>
      <c r="DZ70" s="720"/>
      <c r="EA70" s="365"/>
    </row>
    <row r="71" spans="1:131" ht="26.25" customHeight="1">
      <c r="A71" s="373">
        <v>4</v>
      </c>
      <c r="B71" s="400" t="s">
        <v>502</v>
      </c>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v>6</v>
      </c>
      <c r="AG71" s="450"/>
      <c r="AH71" s="450"/>
      <c r="AI71" s="450"/>
      <c r="AJ71" s="450"/>
      <c r="AK71" s="450" t="s">
        <v>204</v>
      </c>
      <c r="AL71" s="450"/>
      <c r="AM71" s="450"/>
      <c r="AN71" s="450"/>
      <c r="AO71" s="450"/>
      <c r="AP71" s="450" t="s">
        <v>204</v>
      </c>
      <c r="AQ71" s="450"/>
      <c r="AR71" s="450"/>
      <c r="AS71" s="450"/>
      <c r="AT71" s="450"/>
      <c r="AU71" s="450" t="s">
        <v>204</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41"/>
      <c r="BS71" s="647"/>
      <c r="BT71" s="648"/>
      <c r="BU71" s="648"/>
      <c r="BV71" s="648"/>
      <c r="BW71" s="648"/>
      <c r="BX71" s="648"/>
      <c r="BY71" s="648"/>
      <c r="BZ71" s="648"/>
      <c r="CA71" s="648"/>
      <c r="CB71" s="648"/>
      <c r="CC71" s="648"/>
      <c r="CD71" s="648"/>
      <c r="CE71" s="648"/>
      <c r="CF71" s="648"/>
      <c r="CG71" s="661"/>
      <c r="CH71" s="666"/>
      <c r="CI71" s="669"/>
      <c r="CJ71" s="669"/>
      <c r="CK71" s="669"/>
      <c r="CL71" s="685"/>
      <c r="CM71" s="666"/>
      <c r="CN71" s="669"/>
      <c r="CO71" s="669"/>
      <c r="CP71" s="669"/>
      <c r="CQ71" s="685"/>
      <c r="CR71" s="666"/>
      <c r="CS71" s="669"/>
      <c r="CT71" s="669"/>
      <c r="CU71" s="669"/>
      <c r="CV71" s="685"/>
      <c r="CW71" s="666"/>
      <c r="CX71" s="669"/>
      <c r="CY71" s="669"/>
      <c r="CZ71" s="669"/>
      <c r="DA71" s="685"/>
      <c r="DB71" s="666"/>
      <c r="DC71" s="669"/>
      <c r="DD71" s="669"/>
      <c r="DE71" s="669"/>
      <c r="DF71" s="685"/>
      <c r="DG71" s="666"/>
      <c r="DH71" s="669"/>
      <c r="DI71" s="669"/>
      <c r="DJ71" s="669"/>
      <c r="DK71" s="685"/>
      <c r="DL71" s="666"/>
      <c r="DM71" s="669"/>
      <c r="DN71" s="669"/>
      <c r="DO71" s="669"/>
      <c r="DP71" s="685"/>
      <c r="DQ71" s="666"/>
      <c r="DR71" s="669"/>
      <c r="DS71" s="669"/>
      <c r="DT71" s="669"/>
      <c r="DU71" s="685"/>
      <c r="DV71" s="647"/>
      <c r="DW71" s="648"/>
      <c r="DX71" s="648"/>
      <c r="DY71" s="648"/>
      <c r="DZ71" s="720"/>
      <c r="EA71" s="365"/>
    </row>
    <row r="72" spans="1:131" ht="26.25" customHeight="1">
      <c r="A72" s="373">
        <v>5</v>
      </c>
      <c r="B72" s="400" t="s">
        <v>548</v>
      </c>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v>693</v>
      </c>
      <c r="AG72" s="450"/>
      <c r="AH72" s="450"/>
      <c r="AI72" s="450"/>
      <c r="AJ72" s="450"/>
      <c r="AK72" s="450" t="s">
        <v>204</v>
      </c>
      <c r="AL72" s="450"/>
      <c r="AM72" s="450"/>
      <c r="AN72" s="450"/>
      <c r="AO72" s="450"/>
      <c r="AP72" s="450">
        <v>18433</v>
      </c>
      <c r="AQ72" s="450"/>
      <c r="AR72" s="450"/>
      <c r="AS72" s="450"/>
      <c r="AT72" s="450"/>
      <c r="AU72" s="450">
        <v>13567</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41"/>
      <c r="BS72" s="647"/>
      <c r="BT72" s="648"/>
      <c r="BU72" s="648"/>
      <c r="BV72" s="648"/>
      <c r="BW72" s="648"/>
      <c r="BX72" s="648"/>
      <c r="BY72" s="648"/>
      <c r="BZ72" s="648"/>
      <c r="CA72" s="648"/>
      <c r="CB72" s="648"/>
      <c r="CC72" s="648"/>
      <c r="CD72" s="648"/>
      <c r="CE72" s="648"/>
      <c r="CF72" s="648"/>
      <c r="CG72" s="661"/>
      <c r="CH72" s="666"/>
      <c r="CI72" s="669"/>
      <c r="CJ72" s="669"/>
      <c r="CK72" s="669"/>
      <c r="CL72" s="685"/>
      <c r="CM72" s="666"/>
      <c r="CN72" s="669"/>
      <c r="CO72" s="669"/>
      <c r="CP72" s="669"/>
      <c r="CQ72" s="685"/>
      <c r="CR72" s="666"/>
      <c r="CS72" s="669"/>
      <c r="CT72" s="669"/>
      <c r="CU72" s="669"/>
      <c r="CV72" s="685"/>
      <c r="CW72" s="666"/>
      <c r="CX72" s="669"/>
      <c r="CY72" s="669"/>
      <c r="CZ72" s="669"/>
      <c r="DA72" s="685"/>
      <c r="DB72" s="666"/>
      <c r="DC72" s="669"/>
      <c r="DD72" s="669"/>
      <c r="DE72" s="669"/>
      <c r="DF72" s="685"/>
      <c r="DG72" s="666"/>
      <c r="DH72" s="669"/>
      <c r="DI72" s="669"/>
      <c r="DJ72" s="669"/>
      <c r="DK72" s="685"/>
      <c r="DL72" s="666"/>
      <c r="DM72" s="669"/>
      <c r="DN72" s="669"/>
      <c r="DO72" s="669"/>
      <c r="DP72" s="685"/>
      <c r="DQ72" s="666"/>
      <c r="DR72" s="669"/>
      <c r="DS72" s="669"/>
      <c r="DT72" s="669"/>
      <c r="DU72" s="685"/>
      <c r="DV72" s="647"/>
      <c r="DW72" s="648"/>
      <c r="DX72" s="648"/>
      <c r="DY72" s="648"/>
      <c r="DZ72" s="720"/>
      <c r="EA72" s="365"/>
    </row>
    <row r="73" spans="1:131" ht="26.25" customHeight="1">
      <c r="A73" s="373">
        <v>6</v>
      </c>
      <c r="B73" s="400" t="s">
        <v>549</v>
      </c>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v>9</v>
      </c>
      <c r="AG73" s="450"/>
      <c r="AH73" s="450"/>
      <c r="AI73" s="450"/>
      <c r="AJ73" s="450"/>
      <c r="AK73" s="450" t="s">
        <v>204</v>
      </c>
      <c r="AL73" s="450"/>
      <c r="AM73" s="450"/>
      <c r="AN73" s="450"/>
      <c r="AO73" s="450"/>
      <c r="AP73" s="450" t="s">
        <v>204</v>
      </c>
      <c r="AQ73" s="450"/>
      <c r="AR73" s="450"/>
      <c r="AS73" s="450"/>
      <c r="AT73" s="450"/>
      <c r="AU73" s="450" t="s">
        <v>204</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41"/>
      <c r="BS73" s="647"/>
      <c r="BT73" s="648"/>
      <c r="BU73" s="648"/>
      <c r="BV73" s="648"/>
      <c r="BW73" s="648"/>
      <c r="BX73" s="648"/>
      <c r="BY73" s="648"/>
      <c r="BZ73" s="648"/>
      <c r="CA73" s="648"/>
      <c r="CB73" s="648"/>
      <c r="CC73" s="648"/>
      <c r="CD73" s="648"/>
      <c r="CE73" s="648"/>
      <c r="CF73" s="648"/>
      <c r="CG73" s="661"/>
      <c r="CH73" s="666"/>
      <c r="CI73" s="669"/>
      <c r="CJ73" s="669"/>
      <c r="CK73" s="669"/>
      <c r="CL73" s="685"/>
      <c r="CM73" s="666"/>
      <c r="CN73" s="669"/>
      <c r="CO73" s="669"/>
      <c r="CP73" s="669"/>
      <c r="CQ73" s="685"/>
      <c r="CR73" s="666"/>
      <c r="CS73" s="669"/>
      <c r="CT73" s="669"/>
      <c r="CU73" s="669"/>
      <c r="CV73" s="685"/>
      <c r="CW73" s="666"/>
      <c r="CX73" s="669"/>
      <c r="CY73" s="669"/>
      <c r="CZ73" s="669"/>
      <c r="DA73" s="685"/>
      <c r="DB73" s="666"/>
      <c r="DC73" s="669"/>
      <c r="DD73" s="669"/>
      <c r="DE73" s="669"/>
      <c r="DF73" s="685"/>
      <c r="DG73" s="666"/>
      <c r="DH73" s="669"/>
      <c r="DI73" s="669"/>
      <c r="DJ73" s="669"/>
      <c r="DK73" s="685"/>
      <c r="DL73" s="666"/>
      <c r="DM73" s="669"/>
      <c r="DN73" s="669"/>
      <c r="DO73" s="669"/>
      <c r="DP73" s="685"/>
      <c r="DQ73" s="666"/>
      <c r="DR73" s="669"/>
      <c r="DS73" s="669"/>
      <c r="DT73" s="669"/>
      <c r="DU73" s="685"/>
      <c r="DV73" s="647"/>
      <c r="DW73" s="648"/>
      <c r="DX73" s="648"/>
      <c r="DY73" s="648"/>
      <c r="DZ73" s="720"/>
      <c r="EA73" s="365"/>
    </row>
    <row r="74" spans="1:131" ht="26.25" customHeight="1">
      <c r="A74" s="373">
        <v>7</v>
      </c>
      <c r="B74" s="400" t="s">
        <v>550</v>
      </c>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v>11</v>
      </c>
      <c r="AG74" s="450"/>
      <c r="AH74" s="450"/>
      <c r="AI74" s="450"/>
      <c r="AJ74" s="450"/>
      <c r="AK74" s="450" t="s">
        <v>204</v>
      </c>
      <c r="AL74" s="450"/>
      <c r="AM74" s="450"/>
      <c r="AN74" s="450"/>
      <c r="AO74" s="450"/>
      <c r="AP74" s="450" t="s">
        <v>204</v>
      </c>
      <c r="AQ74" s="450"/>
      <c r="AR74" s="450"/>
      <c r="AS74" s="450"/>
      <c r="AT74" s="450"/>
      <c r="AU74" s="450" t="s">
        <v>204</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41"/>
      <c r="BS74" s="647"/>
      <c r="BT74" s="648"/>
      <c r="BU74" s="648"/>
      <c r="BV74" s="648"/>
      <c r="BW74" s="648"/>
      <c r="BX74" s="648"/>
      <c r="BY74" s="648"/>
      <c r="BZ74" s="648"/>
      <c r="CA74" s="648"/>
      <c r="CB74" s="648"/>
      <c r="CC74" s="648"/>
      <c r="CD74" s="648"/>
      <c r="CE74" s="648"/>
      <c r="CF74" s="648"/>
      <c r="CG74" s="661"/>
      <c r="CH74" s="666"/>
      <c r="CI74" s="669"/>
      <c r="CJ74" s="669"/>
      <c r="CK74" s="669"/>
      <c r="CL74" s="685"/>
      <c r="CM74" s="666"/>
      <c r="CN74" s="669"/>
      <c r="CO74" s="669"/>
      <c r="CP74" s="669"/>
      <c r="CQ74" s="685"/>
      <c r="CR74" s="666"/>
      <c r="CS74" s="669"/>
      <c r="CT74" s="669"/>
      <c r="CU74" s="669"/>
      <c r="CV74" s="685"/>
      <c r="CW74" s="666"/>
      <c r="CX74" s="669"/>
      <c r="CY74" s="669"/>
      <c r="CZ74" s="669"/>
      <c r="DA74" s="685"/>
      <c r="DB74" s="666"/>
      <c r="DC74" s="669"/>
      <c r="DD74" s="669"/>
      <c r="DE74" s="669"/>
      <c r="DF74" s="685"/>
      <c r="DG74" s="666"/>
      <c r="DH74" s="669"/>
      <c r="DI74" s="669"/>
      <c r="DJ74" s="669"/>
      <c r="DK74" s="685"/>
      <c r="DL74" s="666"/>
      <c r="DM74" s="669"/>
      <c r="DN74" s="669"/>
      <c r="DO74" s="669"/>
      <c r="DP74" s="685"/>
      <c r="DQ74" s="666"/>
      <c r="DR74" s="669"/>
      <c r="DS74" s="669"/>
      <c r="DT74" s="669"/>
      <c r="DU74" s="685"/>
      <c r="DV74" s="647"/>
      <c r="DW74" s="648"/>
      <c r="DX74" s="648"/>
      <c r="DY74" s="648"/>
      <c r="DZ74" s="720"/>
      <c r="EA74" s="365"/>
    </row>
    <row r="75" spans="1:131" ht="26.25" customHeight="1">
      <c r="A75" s="373">
        <v>8</v>
      </c>
      <c r="B75" s="400" t="s">
        <v>388</v>
      </c>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41"/>
      <c r="BS75" s="647"/>
      <c r="BT75" s="648"/>
      <c r="BU75" s="648"/>
      <c r="BV75" s="648"/>
      <c r="BW75" s="648"/>
      <c r="BX75" s="648"/>
      <c r="BY75" s="648"/>
      <c r="BZ75" s="648"/>
      <c r="CA75" s="648"/>
      <c r="CB75" s="648"/>
      <c r="CC75" s="648"/>
      <c r="CD75" s="648"/>
      <c r="CE75" s="648"/>
      <c r="CF75" s="648"/>
      <c r="CG75" s="661"/>
      <c r="CH75" s="666"/>
      <c r="CI75" s="669"/>
      <c r="CJ75" s="669"/>
      <c r="CK75" s="669"/>
      <c r="CL75" s="685"/>
      <c r="CM75" s="666"/>
      <c r="CN75" s="669"/>
      <c r="CO75" s="669"/>
      <c r="CP75" s="669"/>
      <c r="CQ75" s="685"/>
      <c r="CR75" s="666"/>
      <c r="CS75" s="669"/>
      <c r="CT75" s="669"/>
      <c r="CU75" s="669"/>
      <c r="CV75" s="685"/>
      <c r="CW75" s="666"/>
      <c r="CX75" s="669"/>
      <c r="CY75" s="669"/>
      <c r="CZ75" s="669"/>
      <c r="DA75" s="685"/>
      <c r="DB75" s="666"/>
      <c r="DC75" s="669"/>
      <c r="DD75" s="669"/>
      <c r="DE75" s="669"/>
      <c r="DF75" s="685"/>
      <c r="DG75" s="666"/>
      <c r="DH75" s="669"/>
      <c r="DI75" s="669"/>
      <c r="DJ75" s="669"/>
      <c r="DK75" s="685"/>
      <c r="DL75" s="666"/>
      <c r="DM75" s="669"/>
      <c r="DN75" s="669"/>
      <c r="DO75" s="669"/>
      <c r="DP75" s="685"/>
      <c r="DQ75" s="666"/>
      <c r="DR75" s="669"/>
      <c r="DS75" s="669"/>
      <c r="DT75" s="669"/>
      <c r="DU75" s="685"/>
      <c r="DV75" s="647"/>
      <c r="DW75" s="648"/>
      <c r="DX75" s="648"/>
      <c r="DY75" s="648"/>
      <c r="DZ75" s="720"/>
      <c r="EA75" s="365"/>
    </row>
    <row r="76" spans="1:131" ht="26.25" customHeight="1">
      <c r="A76" s="373">
        <v>9</v>
      </c>
      <c r="B76" s="400" t="s">
        <v>122</v>
      </c>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v>50</v>
      </c>
      <c r="AG76" s="456"/>
      <c r="AH76" s="456"/>
      <c r="AI76" s="456"/>
      <c r="AJ76" s="460"/>
      <c r="AK76" s="461" t="s">
        <v>204</v>
      </c>
      <c r="AL76" s="456"/>
      <c r="AM76" s="456"/>
      <c r="AN76" s="456"/>
      <c r="AO76" s="460"/>
      <c r="AP76" s="461" t="s">
        <v>204</v>
      </c>
      <c r="AQ76" s="456"/>
      <c r="AR76" s="456"/>
      <c r="AS76" s="456"/>
      <c r="AT76" s="460"/>
      <c r="AU76" s="461" t="s">
        <v>204</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41"/>
      <c r="BS76" s="647"/>
      <c r="BT76" s="648"/>
      <c r="BU76" s="648"/>
      <c r="BV76" s="648"/>
      <c r="BW76" s="648"/>
      <c r="BX76" s="648"/>
      <c r="BY76" s="648"/>
      <c r="BZ76" s="648"/>
      <c r="CA76" s="648"/>
      <c r="CB76" s="648"/>
      <c r="CC76" s="648"/>
      <c r="CD76" s="648"/>
      <c r="CE76" s="648"/>
      <c r="CF76" s="648"/>
      <c r="CG76" s="661"/>
      <c r="CH76" s="666"/>
      <c r="CI76" s="669"/>
      <c r="CJ76" s="669"/>
      <c r="CK76" s="669"/>
      <c r="CL76" s="685"/>
      <c r="CM76" s="666"/>
      <c r="CN76" s="669"/>
      <c r="CO76" s="669"/>
      <c r="CP76" s="669"/>
      <c r="CQ76" s="685"/>
      <c r="CR76" s="666"/>
      <c r="CS76" s="669"/>
      <c r="CT76" s="669"/>
      <c r="CU76" s="669"/>
      <c r="CV76" s="685"/>
      <c r="CW76" s="666"/>
      <c r="CX76" s="669"/>
      <c r="CY76" s="669"/>
      <c r="CZ76" s="669"/>
      <c r="DA76" s="685"/>
      <c r="DB76" s="666"/>
      <c r="DC76" s="669"/>
      <c r="DD76" s="669"/>
      <c r="DE76" s="669"/>
      <c r="DF76" s="685"/>
      <c r="DG76" s="666"/>
      <c r="DH76" s="669"/>
      <c r="DI76" s="669"/>
      <c r="DJ76" s="669"/>
      <c r="DK76" s="685"/>
      <c r="DL76" s="666"/>
      <c r="DM76" s="669"/>
      <c r="DN76" s="669"/>
      <c r="DO76" s="669"/>
      <c r="DP76" s="685"/>
      <c r="DQ76" s="666"/>
      <c r="DR76" s="669"/>
      <c r="DS76" s="669"/>
      <c r="DT76" s="669"/>
      <c r="DU76" s="685"/>
      <c r="DV76" s="647"/>
      <c r="DW76" s="648"/>
      <c r="DX76" s="648"/>
      <c r="DY76" s="648"/>
      <c r="DZ76" s="720"/>
      <c r="EA76" s="365"/>
    </row>
    <row r="77" spans="1:131" ht="26.25" customHeight="1">
      <c r="A77" s="373">
        <v>10</v>
      </c>
      <c r="B77" s="400" t="s">
        <v>551</v>
      </c>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v>15301</v>
      </c>
      <c r="AG77" s="456"/>
      <c r="AH77" s="456"/>
      <c r="AI77" s="456"/>
      <c r="AJ77" s="460"/>
      <c r="AK77" s="461" t="s">
        <v>204</v>
      </c>
      <c r="AL77" s="456"/>
      <c r="AM77" s="456"/>
      <c r="AN77" s="456"/>
      <c r="AO77" s="460"/>
      <c r="AP77" s="461" t="s">
        <v>204</v>
      </c>
      <c r="AQ77" s="456"/>
      <c r="AR77" s="456"/>
      <c r="AS77" s="456"/>
      <c r="AT77" s="460"/>
      <c r="AU77" s="461" t="s">
        <v>204</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41"/>
      <c r="BS77" s="647"/>
      <c r="BT77" s="648"/>
      <c r="BU77" s="648"/>
      <c r="BV77" s="648"/>
      <c r="BW77" s="648"/>
      <c r="BX77" s="648"/>
      <c r="BY77" s="648"/>
      <c r="BZ77" s="648"/>
      <c r="CA77" s="648"/>
      <c r="CB77" s="648"/>
      <c r="CC77" s="648"/>
      <c r="CD77" s="648"/>
      <c r="CE77" s="648"/>
      <c r="CF77" s="648"/>
      <c r="CG77" s="661"/>
      <c r="CH77" s="666"/>
      <c r="CI77" s="669"/>
      <c r="CJ77" s="669"/>
      <c r="CK77" s="669"/>
      <c r="CL77" s="685"/>
      <c r="CM77" s="666"/>
      <c r="CN77" s="669"/>
      <c r="CO77" s="669"/>
      <c r="CP77" s="669"/>
      <c r="CQ77" s="685"/>
      <c r="CR77" s="666"/>
      <c r="CS77" s="669"/>
      <c r="CT77" s="669"/>
      <c r="CU77" s="669"/>
      <c r="CV77" s="685"/>
      <c r="CW77" s="666"/>
      <c r="CX77" s="669"/>
      <c r="CY77" s="669"/>
      <c r="CZ77" s="669"/>
      <c r="DA77" s="685"/>
      <c r="DB77" s="666"/>
      <c r="DC77" s="669"/>
      <c r="DD77" s="669"/>
      <c r="DE77" s="669"/>
      <c r="DF77" s="685"/>
      <c r="DG77" s="666"/>
      <c r="DH77" s="669"/>
      <c r="DI77" s="669"/>
      <c r="DJ77" s="669"/>
      <c r="DK77" s="685"/>
      <c r="DL77" s="666"/>
      <c r="DM77" s="669"/>
      <c r="DN77" s="669"/>
      <c r="DO77" s="669"/>
      <c r="DP77" s="685"/>
      <c r="DQ77" s="666"/>
      <c r="DR77" s="669"/>
      <c r="DS77" s="669"/>
      <c r="DT77" s="669"/>
      <c r="DU77" s="685"/>
      <c r="DV77" s="647"/>
      <c r="DW77" s="648"/>
      <c r="DX77" s="648"/>
      <c r="DY77" s="648"/>
      <c r="DZ77" s="720"/>
      <c r="EA77" s="365"/>
    </row>
    <row r="78" spans="1:131" ht="26.25" customHeight="1">
      <c r="A78" s="373">
        <v>11</v>
      </c>
      <c r="B78" s="400" t="s">
        <v>373</v>
      </c>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v>0</v>
      </c>
      <c r="AG78" s="450"/>
      <c r="AH78" s="450"/>
      <c r="AI78" s="450"/>
      <c r="AJ78" s="450"/>
      <c r="AK78" s="450" t="s">
        <v>204</v>
      </c>
      <c r="AL78" s="450"/>
      <c r="AM78" s="450"/>
      <c r="AN78" s="450"/>
      <c r="AO78" s="450"/>
      <c r="AP78" s="450" t="s">
        <v>204</v>
      </c>
      <c r="AQ78" s="450"/>
      <c r="AR78" s="450"/>
      <c r="AS78" s="450"/>
      <c r="AT78" s="450"/>
      <c r="AU78" s="450" t="s">
        <v>204</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41"/>
      <c r="BS78" s="647"/>
      <c r="BT78" s="648"/>
      <c r="BU78" s="648"/>
      <c r="BV78" s="648"/>
      <c r="BW78" s="648"/>
      <c r="BX78" s="648"/>
      <c r="BY78" s="648"/>
      <c r="BZ78" s="648"/>
      <c r="CA78" s="648"/>
      <c r="CB78" s="648"/>
      <c r="CC78" s="648"/>
      <c r="CD78" s="648"/>
      <c r="CE78" s="648"/>
      <c r="CF78" s="648"/>
      <c r="CG78" s="661"/>
      <c r="CH78" s="666"/>
      <c r="CI78" s="669"/>
      <c r="CJ78" s="669"/>
      <c r="CK78" s="669"/>
      <c r="CL78" s="685"/>
      <c r="CM78" s="666"/>
      <c r="CN78" s="669"/>
      <c r="CO78" s="669"/>
      <c r="CP78" s="669"/>
      <c r="CQ78" s="685"/>
      <c r="CR78" s="666"/>
      <c r="CS78" s="669"/>
      <c r="CT78" s="669"/>
      <c r="CU78" s="669"/>
      <c r="CV78" s="685"/>
      <c r="CW78" s="666"/>
      <c r="CX78" s="669"/>
      <c r="CY78" s="669"/>
      <c r="CZ78" s="669"/>
      <c r="DA78" s="685"/>
      <c r="DB78" s="666"/>
      <c r="DC78" s="669"/>
      <c r="DD78" s="669"/>
      <c r="DE78" s="669"/>
      <c r="DF78" s="685"/>
      <c r="DG78" s="666"/>
      <c r="DH78" s="669"/>
      <c r="DI78" s="669"/>
      <c r="DJ78" s="669"/>
      <c r="DK78" s="685"/>
      <c r="DL78" s="666"/>
      <c r="DM78" s="669"/>
      <c r="DN78" s="669"/>
      <c r="DO78" s="669"/>
      <c r="DP78" s="685"/>
      <c r="DQ78" s="666"/>
      <c r="DR78" s="669"/>
      <c r="DS78" s="669"/>
      <c r="DT78" s="669"/>
      <c r="DU78" s="685"/>
      <c r="DV78" s="647"/>
      <c r="DW78" s="648"/>
      <c r="DX78" s="648"/>
      <c r="DY78" s="648"/>
      <c r="DZ78" s="720"/>
      <c r="EA78" s="365"/>
    </row>
    <row r="79" spans="1:131" ht="26.25" customHeight="1">
      <c r="A79" s="373">
        <v>12</v>
      </c>
      <c r="B79" s="400" t="s">
        <v>552</v>
      </c>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v>4</v>
      </c>
      <c r="AG79" s="450"/>
      <c r="AH79" s="450"/>
      <c r="AI79" s="450"/>
      <c r="AJ79" s="450"/>
      <c r="AK79" s="450" t="s">
        <v>204</v>
      </c>
      <c r="AL79" s="450"/>
      <c r="AM79" s="450"/>
      <c r="AN79" s="450"/>
      <c r="AO79" s="450"/>
      <c r="AP79" s="450" t="s">
        <v>204</v>
      </c>
      <c r="AQ79" s="450"/>
      <c r="AR79" s="450"/>
      <c r="AS79" s="450"/>
      <c r="AT79" s="450"/>
      <c r="AU79" s="450" t="s">
        <v>204</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41"/>
      <c r="BS79" s="647"/>
      <c r="BT79" s="648"/>
      <c r="BU79" s="648"/>
      <c r="BV79" s="648"/>
      <c r="BW79" s="648"/>
      <c r="BX79" s="648"/>
      <c r="BY79" s="648"/>
      <c r="BZ79" s="648"/>
      <c r="CA79" s="648"/>
      <c r="CB79" s="648"/>
      <c r="CC79" s="648"/>
      <c r="CD79" s="648"/>
      <c r="CE79" s="648"/>
      <c r="CF79" s="648"/>
      <c r="CG79" s="661"/>
      <c r="CH79" s="666"/>
      <c r="CI79" s="669"/>
      <c r="CJ79" s="669"/>
      <c r="CK79" s="669"/>
      <c r="CL79" s="685"/>
      <c r="CM79" s="666"/>
      <c r="CN79" s="669"/>
      <c r="CO79" s="669"/>
      <c r="CP79" s="669"/>
      <c r="CQ79" s="685"/>
      <c r="CR79" s="666"/>
      <c r="CS79" s="669"/>
      <c r="CT79" s="669"/>
      <c r="CU79" s="669"/>
      <c r="CV79" s="685"/>
      <c r="CW79" s="666"/>
      <c r="CX79" s="669"/>
      <c r="CY79" s="669"/>
      <c r="CZ79" s="669"/>
      <c r="DA79" s="685"/>
      <c r="DB79" s="666"/>
      <c r="DC79" s="669"/>
      <c r="DD79" s="669"/>
      <c r="DE79" s="669"/>
      <c r="DF79" s="685"/>
      <c r="DG79" s="666"/>
      <c r="DH79" s="669"/>
      <c r="DI79" s="669"/>
      <c r="DJ79" s="669"/>
      <c r="DK79" s="685"/>
      <c r="DL79" s="666"/>
      <c r="DM79" s="669"/>
      <c r="DN79" s="669"/>
      <c r="DO79" s="669"/>
      <c r="DP79" s="685"/>
      <c r="DQ79" s="666"/>
      <c r="DR79" s="669"/>
      <c r="DS79" s="669"/>
      <c r="DT79" s="669"/>
      <c r="DU79" s="685"/>
      <c r="DV79" s="647"/>
      <c r="DW79" s="648"/>
      <c r="DX79" s="648"/>
      <c r="DY79" s="648"/>
      <c r="DZ79" s="720"/>
      <c r="EA79" s="365"/>
    </row>
    <row r="80" spans="1:131" ht="26.25" customHeight="1">
      <c r="A80" s="373">
        <v>13</v>
      </c>
      <c r="B80" s="400" t="s">
        <v>522</v>
      </c>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v>53</v>
      </c>
      <c r="AG80" s="450"/>
      <c r="AH80" s="450"/>
      <c r="AI80" s="450"/>
      <c r="AJ80" s="450"/>
      <c r="AK80" s="450">
        <v>4</v>
      </c>
      <c r="AL80" s="450"/>
      <c r="AM80" s="450"/>
      <c r="AN80" s="450"/>
      <c r="AO80" s="450"/>
      <c r="AP80" s="450" t="s">
        <v>204</v>
      </c>
      <c r="AQ80" s="450"/>
      <c r="AR80" s="450"/>
      <c r="AS80" s="450"/>
      <c r="AT80" s="450"/>
      <c r="AU80" s="450" t="s">
        <v>204</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41"/>
      <c r="BS80" s="647"/>
      <c r="BT80" s="648"/>
      <c r="BU80" s="648"/>
      <c r="BV80" s="648"/>
      <c r="BW80" s="648"/>
      <c r="BX80" s="648"/>
      <c r="BY80" s="648"/>
      <c r="BZ80" s="648"/>
      <c r="CA80" s="648"/>
      <c r="CB80" s="648"/>
      <c r="CC80" s="648"/>
      <c r="CD80" s="648"/>
      <c r="CE80" s="648"/>
      <c r="CF80" s="648"/>
      <c r="CG80" s="661"/>
      <c r="CH80" s="666"/>
      <c r="CI80" s="669"/>
      <c r="CJ80" s="669"/>
      <c r="CK80" s="669"/>
      <c r="CL80" s="685"/>
      <c r="CM80" s="666"/>
      <c r="CN80" s="669"/>
      <c r="CO80" s="669"/>
      <c r="CP80" s="669"/>
      <c r="CQ80" s="685"/>
      <c r="CR80" s="666"/>
      <c r="CS80" s="669"/>
      <c r="CT80" s="669"/>
      <c r="CU80" s="669"/>
      <c r="CV80" s="685"/>
      <c r="CW80" s="666"/>
      <c r="CX80" s="669"/>
      <c r="CY80" s="669"/>
      <c r="CZ80" s="669"/>
      <c r="DA80" s="685"/>
      <c r="DB80" s="666"/>
      <c r="DC80" s="669"/>
      <c r="DD80" s="669"/>
      <c r="DE80" s="669"/>
      <c r="DF80" s="685"/>
      <c r="DG80" s="666"/>
      <c r="DH80" s="669"/>
      <c r="DI80" s="669"/>
      <c r="DJ80" s="669"/>
      <c r="DK80" s="685"/>
      <c r="DL80" s="666"/>
      <c r="DM80" s="669"/>
      <c r="DN80" s="669"/>
      <c r="DO80" s="669"/>
      <c r="DP80" s="685"/>
      <c r="DQ80" s="666"/>
      <c r="DR80" s="669"/>
      <c r="DS80" s="669"/>
      <c r="DT80" s="669"/>
      <c r="DU80" s="685"/>
      <c r="DV80" s="647"/>
      <c r="DW80" s="648"/>
      <c r="DX80" s="648"/>
      <c r="DY80" s="648"/>
      <c r="DZ80" s="720"/>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41"/>
      <c r="BS81" s="647"/>
      <c r="BT81" s="648"/>
      <c r="BU81" s="648"/>
      <c r="BV81" s="648"/>
      <c r="BW81" s="648"/>
      <c r="BX81" s="648"/>
      <c r="BY81" s="648"/>
      <c r="BZ81" s="648"/>
      <c r="CA81" s="648"/>
      <c r="CB81" s="648"/>
      <c r="CC81" s="648"/>
      <c r="CD81" s="648"/>
      <c r="CE81" s="648"/>
      <c r="CF81" s="648"/>
      <c r="CG81" s="661"/>
      <c r="CH81" s="666"/>
      <c r="CI81" s="669"/>
      <c r="CJ81" s="669"/>
      <c r="CK81" s="669"/>
      <c r="CL81" s="685"/>
      <c r="CM81" s="666"/>
      <c r="CN81" s="669"/>
      <c r="CO81" s="669"/>
      <c r="CP81" s="669"/>
      <c r="CQ81" s="685"/>
      <c r="CR81" s="666"/>
      <c r="CS81" s="669"/>
      <c r="CT81" s="669"/>
      <c r="CU81" s="669"/>
      <c r="CV81" s="685"/>
      <c r="CW81" s="666"/>
      <c r="CX81" s="669"/>
      <c r="CY81" s="669"/>
      <c r="CZ81" s="669"/>
      <c r="DA81" s="685"/>
      <c r="DB81" s="666"/>
      <c r="DC81" s="669"/>
      <c r="DD81" s="669"/>
      <c r="DE81" s="669"/>
      <c r="DF81" s="685"/>
      <c r="DG81" s="666"/>
      <c r="DH81" s="669"/>
      <c r="DI81" s="669"/>
      <c r="DJ81" s="669"/>
      <c r="DK81" s="685"/>
      <c r="DL81" s="666"/>
      <c r="DM81" s="669"/>
      <c r="DN81" s="669"/>
      <c r="DO81" s="669"/>
      <c r="DP81" s="685"/>
      <c r="DQ81" s="666"/>
      <c r="DR81" s="669"/>
      <c r="DS81" s="669"/>
      <c r="DT81" s="669"/>
      <c r="DU81" s="685"/>
      <c r="DV81" s="647"/>
      <c r="DW81" s="648"/>
      <c r="DX81" s="648"/>
      <c r="DY81" s="648"/>
      <c r="DZ81" s="720"/>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41"/>
      <c r="BS82" s="647"/>
      <c r="BT82" s="648"/>
      <c r="BU82" s="648"/>
      <c r="BV82" s="648"/>
      <c r="BW82" s="648"/>
      <c r="BX82" s="648"/>
      <c r="BY82" s="648"/>
      <c r="BZ82" s="648"/>
      <c r="CA82" s="648"/>
      <c r="CB82" s="648"/>
      <c r="CC82" s="648"/>
      <c r="CD82" s="648"/>
      <c r="CE82" s="648"/>
      <c r="CF82" s="648"/>
      <c r="CG82" s="661"/>
      <c r="CH82" s="666"/>
      <c r="CI82" s="669"/>
      <c r="CJ82" s="669"/>
      <c r="CK82" s="669"/>
      <c r="CL82" s="685"/>
      <c r="CM82" s="666"/>
      <c r="CN82" s="669"/>
      <c r="CO82" s="669"/>
      <c r="CP82" s="669"/>
      <c r="CQ82" s="685"/>
      <c r="CR82" s="666"/>
      <c r="CS82" s="669"/>
      <c r="CT82" s="669"/>
      <c r="CU82" s="669"/>
      <c r="CV82" s="685"/>
      <c r="CW82" s="666"/>
      <c r="CX82" s="669"/>
      <c r="CY82" s="669"/>
      <c r="CZ82" s="669"/>
      <c r="DA82" s="685"/>
      <c r="DB82" s="666"/>
      <c r="DC82" s="669"/>
      <c r="DD82" s="669"/>
      <c r="DE82" s="669"/>
      <c r="DF82" s="685"/>
      <c r="DG82" s="666"/>
      <c r="DH82" s="669"/>
      <c r="DI82" s="669"/>
      <c r="DJ82" s="669"/>
      <c r="DK82" s="685"/>
      <c r="DL82" s="666"/>
      <c r="DM82" s="669"/>
      <c r="DN82" s="669"/>
      <c r="DO82" s="669"/>
      <c r="DP82" s="685"/>
      <c r="DQ82" s="666"/>
      <c r="DR82" s="669"/>
      <c r="DS82" s="669"/>
      <c r="DT82" s="669"/>
      <c r="DU82" s="685"/>
      <c r="DV82" s="647"/>
      <c r="DW82" s="648"/>
      <c r="DX82" s="648"/>
      <c r="DY82" s="648"/>
      <c r="DZ82" s="720"/>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41"/>
      <c r="BS83" s="647"/>
      <c r="BT83" s="648"/>
      <c r="BU83" s="648"/>
      <c r="BV83" s="648"/>
      <c r="BW83" s="648"/>
      <c r="BX83" s="648"/>
      <c r="BY83" s="648"/>
      <c r="BZ83" s="648"/>
      <c r="CA83" s="648"/>
      <c r="CB83" s="648"/>
      <c r="CC83" s="648"/>
      <c r="CD83" s="648"/>
      <c r="CE83" s="648"/>
      <c r="CF83" s="648"/>
      <c r="CG83" s="661"/>
      <c r="CH83" s="666"/>
      <c r="CI83" s="669"/>
      <c r="CJ83" s="669"/>
      <c r="CK83" s="669"/>
      <c r="CL83" s="685"/>
      <c r="CM83" s="666"/>
      <c r="CN83" s="669"/>
      <c r="CO83" s="669"/>
      <c r="CP83" s="669"/>
      <c r="CQ83" s="685"/>
      <c r="CR83" s="666"/>
      <c r="CS83" s="669"/>
      <c r="CT83" s="669"/>
      <c r="CU83" s="669"/>
      <c r="CV83" s="685"/>
      <c r="CW83" s="666"/>
      <c r="CX83" s="669"/>
      <c r="CY83" s="669"/>
      <c r="CZ83" s="669"/>
      <c r="DA83" s="685"/>
      <c r="DB83" s="666"/>
      <c r="DC83" s="669"/>
      <c r="DD83" s="669"/>
      <c r="DE83" s="669"/>
      <c r="DF83" s="685"/>
      <c r="DG83" s="666"/>
      <c r="DH83" s="669"/>
      <c r="DI83" s="669"/>
      <c r="DJ83" s="669"/>
      <c r="DK83" s="685"/>
      <c r="DL83" s="666"/>
      <c r="DM83" s="669"/>
      <c r="DN83" s="669"/>
      <c r="DO83" s="669"/>
      <c r="DP83" s="685"/>
      <c r="DQ83" s="666"/>
      <c r="DR83" s="669"/>
      <c r="DS83" s="669"/>
      <c r="DT83" s="669"/>
      <c r="DU83" s="685"/>
      <c r="DV83" s="647"/>
      <c r="DW83" s="648"/>
      <c r="DX83" s="648"/>
      <c r="DY83" s="648"/>
      <c r="DZ83" s="720"/>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41"/>
      <c r="BS84" s="647"/>
      <c r="BT84" s="648"/>
      <c r="BU84" s="648"/>
      <c r="BV84" s="648"/>
      <c r="BW84" s="648"/>
      <c r="BX84" s="648"/>
      <c r="BY84" s="648"/>
      <c r="BZ84" s="648"/>
      <c r="CA84" s="648"/>
      <c r="CB84" s="648"/>
      <c r="CC84" s="648"/>
      <c r="CD84" s="648"/>
      <c r="CE84" s="648"/>
      <c r="CF84" s="648"/>
      <c r="CG84" s="661"/>
      <c r="CH84" s="666"/>
      <c r="CI84" s="669"/>
      <c r="CJ84" s="669"/>
      <c r="CK84" s="669"/>
      <c r="CL84" s="685"/>
      <c r="CM84" s="666"/>
      <c r="CN84" s="669"/>
      <c r="CO84" s="669"/>
      <c r="CP84" s="669"/>
      <c r="CQ84" s="685"/>
      <c r="CR84" s="666"/>
      <c r="CS84" s="669"/>
      <c r="CT84" s="669"/>
      <c r="CU84" s="669"/>
      <c r="CV84" s="685"/>
      <c r="CW84" s="666"/>
      <c r="CX84" s="669"/>
      <c r="CY84" s="669"/>
      <c r="CZ84" s="669"/>
      <c r="DA84" s="685"/>
      <c r="DB84" s="666"/>
      <c r="DC84" s="669"/>
      <c r="DD84" s="669"/>
      <c r="DE84" s="669"/>
      <c r="DF84" s="685"/>
      <c r="DG84" s="666"/>
      <c r="DH84" s="669"/>
      <c r="DI84" s="669"/>
      <c r="DJ84" s="669"/>
      <c r="DK84" s="685"/>
      <c r="DL84" s="666"/>
      <c r="DM84" s="669"/>
      <c r="DN84" s="669"/>
      <c r="DO84" s="669"/>
      <c r="DP84" s="685"/>
      <c r="DQ84" s="666"/>
      <c r="DR84" s="669"/>
      <c r="DS84" s="669"/>
      <c r="DT84" s="669"/>
      <c r="DU84" s="685"/>
      <c r="DV84" s="647"/>
      <c r="DW84" s="648"/>
      <c r="DX84" s="648"/>
      <c r="DY84" s="648"/>
      <c r="DZ84" s="720"/>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41"/>
      <c r="BS85" s="647"/>
      <c r="BT85" s="648"/>
      <c r="BU85" s="648"/>
      <c r="BV85" s="648"/>
      <c r="BW85" s="648"/>
      <c r="BX85" s="648"/>
      <c r="BY85" s="648"/>
      <c r="BZ85" s="648"/>
      <c r="CA85" s="648"/>
      <c r="CB85" s="648"/>
      <c r="CC85" s="648"/>
      <c r="CD85" s="648"/>
      <c r="CE85" s="648"/>
      <c r="CF85" s="648"/>
      <c r="CG85" s="661"/>
      <c r="CH85" s="666"/>
      <c r="CI85" s="669"/>
      <c r="CJ85" s="669"/>
      <c r="CK85" s="669"/>
      <c r="CL85" s="685"/>
      <c r="CM85" s="666"/>
      <c r="CN85" s="669"/>
      <c r="CO85" s="669"/>
      <c r="CP85" s="669"/>
      <c r="CQ85" s="685"/>
      <c r="CR85" s="666"/>
      <c r="CS85" s="669"/>
      <c r="CT85" s="669"/>
      <c r="CU85" s="669"/>
      <c r="CV85" s="685"/>
      <c r="CW85" s="666"/>
      <c r="CX85" s="669"/>
      <c r="CY85" s="669"/>
      <c r="CZ85" s="669"/>
      <c r="DA85" s="685"/>
      <c r="DB85" s="666"/>
      <c r="DC85" s="669"/>
      <c r="DD85" s="669"/>
      <c r="DE85" s="669"/>
      <c r="DF85" s="685"/>
      <c r="DG85" s="666"/>
      <c r="DH85" s="669"/>
      <c r="DI85" s="669"/>
      <c r="DJ85" s="669"/>
      <c r="DK85" s="685"/>
      <c r="DL85" s="666"/>
      <c r="DM85" s="669"/>
      <c r="DN85" s="669"/>
      <c r="DO85" s="669"/>
      <c r="DP85" s="685"/>
      <c r="DQ85" s="666"/>
      <c r="DR85" s="669"/>
      <c r="DS85" s="669"/>
      <c r="DT85" s="669"/>
      <c r="DU85" s="685"/>
      <c r="DV85" s="647"/>
      <c r="DW85" s="648"/>
      <c r="DX85" s="648"/>
      <c r="DY85" s="648"/>
      <c r="DZ85" s="720"/>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41"/>
      <c r="BS86" s="647"/>
      <c r="BT86" s="648"/>
      <c r="BU86" s="648"/>
      <c r="BV86" s="648"/>
      <c r="BW86" s="648"/>
      <c r="BX86" s="648"/>
      <c r="BY86" s="648"/>
      <c r="BZ86" s="648"/>
      <c r="CA86" s="648"/>
      <c r="CB86" s="648"/>
      <c r="CC86" s="648"/>
      <c r="CD86" s="648"/>
      <c r="CE86" s="648"/>
      <c r="CF86" s="648"/>
      <c r="CG86" s="661"/>
      <c r="CH86" s="666"/>
      <c r="CI86" s="669"/>
      <c r="CJ86" s="669"/>
      <c r="CK86" s="669"/>
      <c r="CL86" s="685"/>
      <c r="CM86" s="666"/>
      <c r="CN86" s="669"/>
      <c r="CO86" s="669"/>
      <c r="CP86" s="669"/>
      <c r="CQ86" s="685"/>
      <c r="CR86" s="666"/>
      <c r="CS86" s="669"/>
      <c r="CT86" s="669"/>
      <c r="CU86" s="669"/>
      <c r="CV86" s="685"/>
      <c r="CW86" s="666"/>
      <c r="CX86" s="669"/>
      <c r="CY86" s="669"/>
      <c r="CZ86" s="669"/>
      <c r="DA86" s="685"/>
      <c r="DB86" s="666"/>
      <c r="DC86" s="669"/>
      <c r="DD86" s="669"/>
      <c r="DE86" s="669"/>
      <c r="DF86" s="685"/>
      <c r="DG86" s="666"/>
      <c r="DH86" s="669"/>
      <c r="DI86" s="669"/>
      <c r="DJ86" s="669"/>
      <c r="DK86" s="685"/>
      <c r="DL86" s="666"/>
      <c r="DM86" s="669"/>
      <c r="DN86" s="669"/>
      <c r="DO86" s="669"/>
      <c r="DP86" s="685"/>
      <c r="DQ86" s="666"/>
      <c r="DR86" s="669"/>
      <c r="DS86" s="669"/>
      <c r="DT86" s="669"/>
      <c r="DU86" s="685"/>
      <c r="DV86" s="647"/>
      <c r="DW86" s="648"/>
      <c r="DX86" s="648"/>
      <c r="DY86" s="648"/>
      <c r="DZ86" s="720"/>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41"/>
      <c r="BS87" s="647"/>
      <c r="BT87" s="648"/>
      <c r="BU87" s="648"/>
      <c r="BV87" s="648"/>
      <c r="BW87" s="648"/>
      <c r="BX87" s="648"/>
      <c r="BY87" s="648"/>
      <c r="BZ87" s="648"/>
      <c r="CA87" s="648"/>
      <c r="CB87" s="648"/>
      <c r="CC87" s="648"/>
      <c r="CD87" s="648"/>
      <c r="CE87" s="648"/>
      <c r="CF87" s="648"/>
      <c r="CG87" s="661"/>
      <c r="CH87" s="666"/>
      <c r="CI87" s="669"/>
      <c r="CJ87" s="669"/>
      <c r="CK87" s="669"/>
      <c r="CL87" s="685"/>
      <c r="CM87" s="666"/>
      <c r="CN87" s="669"/>
      <c r="CO87" s="669"/>
      <c r="CP87" s="669"/>
      <c r="CQ87" s="685"/>
      <c r="CR87" s="666"/>
      <c r="CS87" s="669"/>
      <c r="CT87" s="669"/>
      <c r="CU87" s="669"/>
      <c r="CV87" s="685"/>
      <c r="CW87" s="666"/>
      <c r="CX87" s="669"/>
      <c r="CY87" s="669"/>
      <c r="CZ87" s="669"/>
      <c r="DA87" s="685"/>
      <c r="DB87" s="666"/>
      <c r="DC87" s="669"/>
      <c r="DD87" s="669"/>
      <c r="DE87" s="669"/>
      <c r="DF87" s="685"/>
      <c r="DG87" s="666"/>
      <c r="DH87" s="669"/>
      <c r="DI87" s="669"/>
      <c r="DJ87" s="669"/>
      <c r="DK87" s="685"/>
      <c r="DL87" s="666"/>
      <c r="DM87" s="669"/>
      <c r="DN87" s="669"/>
      <c r="DO87" s="669"/>
      <c r="DP87" s="685"/>
      <c r="DQ87" s="666"/>
      <c r="DR87" s="669"/>
      <c r="DS87" s="669"/>
      <c r="DT87" s="669"/>
      <c r="DU87" s="685"/>
      <c r="DV87" s="647"/>
      <c r="DW87" s="648"/>
      <c r="DX87" s="648"/>
      <c r="DY87" s="648"/>
      <c r="DZ87" s="720"/>
      <c r="EA87" s="365"/>
    </row>
    <row r="88" spans="1:131" ht="26.25" customHeight="1">
      <c r="A88" s="374" t="s">
        <v>251</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16414</v>
      </c>
      <c r="AG88" s="452"/>
      <c r="AH88" s="452"/>
      <c r="AI88" s="452"/>
      <c r="AJ88" s="452"/>
      <c r="AK88" s="455"/>
      <c r="AL88" s="455"/>
      <c r="AM88" s="455"/>
      <c r="AN88" s="455"/>
      <c r="AO88" s="455"/>
      <c r="AP88" s="452">
        <v>18507</v>
      </c>
      <c r="AQ88" s="452"/>
      <c r="AR88" s="452"/>
      <c r="AS88" s="452"/>
      <c r="AT88" s="452"/>
      <c r="AU88" s="452">
        <v>13613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41"/>
      <c r="BS88" s="647"/>
      <c r="BT88" s="648"/>
      <c r="BU88" s="648"/>
      <c r="BV88" s="648"/>
      <c r="BW88" s="648"/>
      <c r="BX88" s="648"/>
      <c r="BY88" s="648"/>
      <c r="BZ88" s="648"/>
      <c r="CA88" s="648"/>
      <c r="CB88" s="648"/>
      <c r="CC88" s="648"/>
      <c r="CD88" s="648"/>
      <c r="CE88" s="648"/>
      <c r="CF88" s="648"/>
      <c r="CG88" s="661"/>
      <c r="CH88" s="666"/>
      <c r="CI88" s="669"/>
      <c r="CJ88" s="669"/>
      <c r="CK88" s="669"/>
      <c r="CL88" s="685"/>
      <c r="CM88" s="666"/>
      <c r="CN88" s="669"/>
      <c r="CO88" s="669"/>
      <c r="CP88" s="669"/>
      <c r="CQ88" s="685"/>
      <c r="CR88" s="666"/>
      <c r="CS88" s="669"/>
      <c r="CT88" s="669"/>
      <c r="CU88" s="669"/>
      <c r="CV88" s="685"/>
      <c r="CW88" s="666"/>
      <c r="CX88" s="669"/>
      <c r="CY88" s="669"/>
      <c r="CZ88" s="669"/>
      <c r="DA88" s="685"/>
      <c r="DB88" s="666"/>
      <c r="DC88" s="669"/>
      <c r="DD88" s="669"/>
      <c r="DE88" s="669"/>
      <c r="DF88" s="685"/>
      <c r="DG88" s="666"/>
      <c r="DH88" s="669"/>
      <c r="DI88" s="669"/>
      <c r="DJ88" s="669"/>
      <c r="DK88" s="685"/>
      <c r="DL88" s="666"/>
      <c r="DM88" s="669"/>
      <c r="DN88" s="669"/>
      <c r="DO88" s="669"/>
      <c r="DP88" s="685"/>
      <c r="DQ88" s="666"/>
      <c r="DR88" s="669"/>
      <c r="DS88" s="669"/>
      <c r="DT88" s="669"/>
      <c r="DU88" s="685"/>
      <c r="DV88" s="647"/>
      <c r="DW88" s="648"/>
      <c r="DX88" s="648"/>
      <c r="DY88" s="648"/>
      <c r="DZ88" s="720"/>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41"/>
      <c r="BS89" s="647"/>
      <c r="BT89" s="648"/>
      <c r="BU89" s="648"/>
      <c r="BV89" s="648"/>
      <c r="BW89" s="648"/>
      <c r="BX89" s="648"/>
      <c r="BY89" s="648"/>
      <c r="BZ89" s="648"/>
      <c r="CA89" s="648"/>
      <c r="CB89" s="648"/>
      <c r="CC89" s="648"/>
      <c r="CD89" s="648"/>
      <c r="CE89" s="648"/>
      <c r="CF89" s="648"/>
      <c r="CG89" s="661"/>
      <c r="CH89" s="666"/>
      <c r="CI89" s="669"/>
      <c r="CJ89" s="669"/>
      <c r="CK89" s="669"/>
      <c r="CL89" s="685"/>
      <c r="CM89" s="666"/>
      <c r="CN89" s="669"/>
      <c r="CO89" s="669"/>
      <c r="CP89" s="669"/>
      <c r="CQ89" s="685"/>
      <c r="CR89" s="666"/>
      <c r="CS89" s="669"/>
      <c r="CT89" s="669"/>
      <c r="CU89" s="669"/>
      <c r="CV89" s="685"/>
      <c r="CW89" s="666"/>
      <c r="CX89" s="669"/>
      <c r="CY89" s="669"/>
      <c r="CZ89" s="669"/>
      <c r="DA89" s="685"/>
      <c r="DB89" s="666"/>
      <c r="DC89" s="669"/>
      <c r="DD89" s="669"/>
      <c r="DE89" s="669"/>
      <c r="DF89" s="685"/>
      <c r="DG89" s="666"/>
      <c r="DH89" s="669"/>
      <c r="DI89" s="669"/>
      <c r="DJ89" s="669"/>
      <c r="DK89" s="685"/>
      <c r="DL89" s="666"/>
      <c r="DM89" s="669"/>
      <c r="DN89" s="669"/>
      <c r="DO89" s="669"/>
      <c r="DP89" s="685"/>
      <c r="DQ89" s="666"/>
      <c r="DR89" s="669"/>
      <c r="DS89" s="669"/>
      <c r="DT89" s="669"/>
      <c r="DU89" s="685"/>
      <c r="DV89" s="647"/>
      <c r="DW89" s="648"/>
      <c r="DX89" s="648"/>
      <c r="DY89" s="648"/>
      <c r="DZ89" s="720"/>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41"/>
      <c r="BS90" s="647"/>
      <c r="BT90" s="648"/>
      <c r="BU90" s="648"/>
      <c r="BV90" s="648"/>
      <c r="BW90" s="648"/>
      <c r="BX90" s="648"/>
      <c r="BY90" s="648"/>
      <c r="BZ90" s="648"/>
      <c r="CA90" s="648"/>
      <c r="CB90" s="648"/>
      <c r="CC90" s="648"/>
      <c r="CD90" s="648"/>
      <c r="CE90" s="648"/>
      <c r="CF90" s="648"/>
      <c r="CG90" s="661"/>
      <c r="CH90" s="666"/>
      <c r="CI90" s="669"/>
      <c r="CJ90" s="669"/>
      <c r="CK90" s="669"/>
      <c r="CL90" s="685"/>
      <c r="CM90" s="666"/>
      <c r="CN90" s="669"/>
      <c r="CO90" s="669"/>
      <c r="CP90" s="669"/>
      <c r="CQ90" s="685"/>
      <c r="CR90" s="666"/>
      <c r="CS90" s="669"/>
      <c r="CT90" s="669"/>
      <c r="CU90" s="669"/>
      <c r="CV90" s="685"/>
      <c r="CW90" s="666"/>
      <c r="CX90" s="669"/>
      <c r="CY90" s="669"/>
      <c r="CZ90" s="669"/>
      <c r="DA90" s="685"/>
      <c r="DB90" s="666"/>
      <c r="DC90" s="669"/>
      <c r="DD90" s="669"/>
      <c r="DE90" s="669"/>
      <c r="DF90" s="685"/>
      <c r="DG90" s="666"/>
      <c r="DH90" s="669"/>
      <c r="DI90" s="669"/>
      <c r="DJ90" s="669"/>
      <c r="DK90" s="685"/>
      <c r="DL90" s="666"/>
      <c r="DM90" s="669"/>
      <c r="DN90" s="669"/>
      <c r="DO90" s="669"/>
      <c r="DP90" s="685"/>
      <c r="DQ90" s="666"/>
      <c r="DR90" s="669"/>
      <c r="DS90" s="669"/>
      <c r="DT90" s="669"/>
      <c r="DU90" s="685"/>
      <c r="DV90" s="647"/>
      <c r="DW90" s="648"/>
      <c r="DX90" s="648"/>
      <c r="DY90" s="648"/>
      <c r="DZ90" s="720"/>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41"/>
      <c r="BS91" s="647"/>
      <c r="BT91" s="648"/>
      <c r="BU91" s="648"/>
      <c r="BV91" s="648"/>
      <c r="BW91" s="648"/>
      <c r="BX91" s="648"/>
      <c r="BY91" s="648"/>
      <c r="BZ91" s="648"/>
      <c r="CA91" s="648"/>
      <c r="CB91" s="648"/>
      <c r="CC91" s="648"/>
      <c r="CD91" s="648"/>
      <c r="CE91" s="648"/>
      <c r="CF91" s="648"/>
      <c r="CG91" s="661"/>
      <c r="CH91" s="666"/>
      <c r="CI91" s="669"/>
      <c r="CJ91" s="669"/>
      <c r="CK91" s="669"/>
      <c r="CL91" s="685"/>
      <c r="CM91" s="666"/>
      <c r="CN91" s="669"/>
      <c r="CO91" s="669"/>
      <c r="CP91" s="669"/>
      <c r="CQ91" s="685"/>
      <c r="CR91" s="666"/>
      <c r="CS91" s="669"/>
      <c r="CT91" s="669"/>
      <c r="CU91" s="669"/>
      <c r="CV91" s="685"/>
      <c r="CW91" s="666"/>
      <c r="CX91" s="669"/>
      <c r="CY91" s="669"/>
      <c r="CZ91" s="669"/>
      <c r="DA91" s="685"/>
      <c r="DB91" s="666"/>
      <c r="DC91" s="669"/>
      <c r="DD91" s="669"/>
      <c r="DE91" s="669"/>
      <c r="DF91" s="685"/>
      <c r="DG91" s="666"/>
      <c r="DH91" s="669"/>
      <c r="DI91" s="669"/>
      <c r="DJ91" s="669"/>
      <c r="DK91" s="685"/>
      <c r="DL91" s="666"/>
      <c r="DM91" s="669"/>
      <c r="DN91" s="669"/>
      <c r="DO91" s="669"/>
      <c r="DP91" s="685"/>
      <c r="DQ91" s="666"/>
      <c r="DR91" s="669"/>
      <c r="DS91" s="669"/>
      <c r="DT91" s="669"/>
      <c r="DU91" s="685"/>
      <c r="DV91" s="647"/>
      <c r="DW91" s="648"/>
      <c r="DX91" s="648"/>
      <c r="DY91" s="648"/>
      <c r="DZ91" s="720"/>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41"/>
      <c r="BS92" s="647"/>
      <c r="BT92" s="648"/>
      <c r="BU92" s="648"/>
      <c r="BV92" s="648"/>
      <c r="BW92" s="648"/>
      <c r="BX92" s="648"/>
      <c r="BY92" s="648"/>
      <c r="BZ92" s="648"/>
      <c r="CA92" s="648"/>
      <c r="CB92" s="648"/>
      <c r="CC92" s="648"/>
      <c r="CD92" s="648"/>
      <c r="CE92" s="648"/>
      <c r="CF92" s="648"/>
      <c r="CG92" s="661"/>
      <c r="CH92" s="666"/>
      <c r="CI92" s="669"/>
      <c r="CJ92" s="669"/>
      <c r="CK92" s="669"/>
      <c r="CL92" s="685"/>
      <c r="CM92" s="666"/>
      <c r="CN92" s="669"/>
      <c r="CO92" s="669"/>
      <c r="CP92" s="669"/>
      <c r="CQ92" s="685"/>
      <c r="CR92" s="666"/>
      <c r="CS92" s="669"/>
      <c r="CT92" s="669"/>
      <c r="CU92" s="669"/>
      <c r="CV92" s="685"/>
      <c r="CW92" s="666"/>
      <c r="CX92" s="669"/>
      <c r="CY92" s="669"/>
      <c r="CZ92" s="669"/>
      <c r="DA92" s="685"/>
      <c r="DB92" s="666"/>
      <c r="DC92" s="669"/>
      <c r="DD92" s="669"/>
      <c r="DE92" s="669"/>
      <c r="DF92" s="685"/>
      <c r="DG92" s="666"/>
      <c r="DH92" s="669"/>
      <c r="DI92" s="669"/>
      <c r="DJ92" s="669"/>
      <c r="DK92" s="685"/>
      <c r="DL92" s="666"/>
      <c r="DM92" s="669"/>
      <c r="DN92" s="669"/>
      <c r="DO92" s="669"/>
      <c r="DP92" s="685"/>
      <c r="DQ92" s="666"/>
      <c r="DR92" s="669"/>
      <c r="DS92" s="669"/>
      <c r="DT92" s="669"/>
      <c r="DU92" s="685"/>
      <c r="DV92" s="647"/>
      <c r="DW92" s="648"/>
      <c r="DX92" s="648"/>
      <c r="DY92" s="648"/>
      <c r="DZ92" s="720"/>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41"/>
      <c r="BS93" s="647"/>
      <c r="BT93" s="648"/>
      <c r="BU93" s="648"/>
      <c r="BV93" s="648"/>
      <c r="BW93" s="648"/>
      <c r="BX93" s="648"/>
      <c r="BY93" s="648"/>
      <c r="BZ93" s="648"/>
      <c r="CA93" s="648"/>
      <c r="CB93" s="648"/>
      <c r="CC93" s="648"/>
      <c r="CD93" s="648"/>
      <c r="CE93" s="648"/>
      <c r="CF93" s="648"/>
      <c r="CG93" s="661"/>
      <c r="CH93" s="666"/>
      <c r="CI93" s="669"/>
      <c r="CJ93" s="669"/>
      <c r="CK93" s="669"/>
      <c r="CL93" s="685"/>
      <c r="CM93" s="666"/>
      <c r="CN93" s="669"/>
      <c r="CO93" s="669"/>
      <c r="CP93" s="669"/>
      <c r="CQ93" s="685"/>
      <c r="CR93" s="666"/>
      <c r="CS93" s="669"/>
      <c r="CT93" s="669"/>
      <c r="CU93" s="669"/>
      <c r="CV93" s="685"/>
      <c r="CW93" s="666"/>
      <c r="CX93" s="669"/>
      <c r="CY93" s="669"/>
      <c r="CZ93" s="669"/>
      <c r="DA93" s="685"/>
      <c r="DB93" s="666"/>
      <c r="DC93" s="669"/>
      <c r="DD93" s="669"/>
      <c r="DE93" s="669"/>
      <c r="DF93" s="685"/>
      <c r="DG93" s="666"/>
      <c r="DH93" s="669"/>
      <c r="DI93" s="669"/>
      <c r="DJ93" s="669"/>
      <c r="DK93" s="685"/>
      <c r="DL93" s="666"/>
      <c r="DM93" s="669"/>
      <c r="DN93" s="669"/>
      <c r="DO93" s="669"/>
      <c r="DP93" s="685"/>
      <c r="DQ93" s="666"/>
      <c r="DR93" s="669"/>
      <c r="DS93" s="669"/>
      <c r="DT93" s="669"/>
      <c r="DU93" s="685"/>
      <c r="DV93" s="647"/>
      <c r="DW93" s="648"/>
      <c r="DX93" s="648"/>
      <c r="DY93" s="648"/>
      <c r="DZ93" s="720"/>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41"/>
      <c r="BS94" s="647"/>
      <c r="BT94" s="648"/>
      <c r="BU94" s="648"/>
      <c r="BV94" s="648"/>
      <c r="BW94" s="648"/>
      <c r="BX94" s="648"/>
      <c r="BY94" s="648"/>
      <c r="BZ94" s="648"/>
      <c r="CA94" s="648"/>
      <c r="CB94" s="648"/>
      <c r="CC94" s="648"/>
      <c r="CD94" s="648"/>
      <c r="CE94" s="648"/>
      <c r="CF94" s="648"/>
      <c r="CG94" s="661"/>
      <c r="CH94" s="666"/>
      <c r="CI94" s="669"/>
      <c r="CJ94" s="669"/>
      <c r="CK94" s="669"/>
      <c r="CL94" s="685"/>
      <c r="CM94" s="666"/>
      <c r="CN94" s="669"/>
      <c r="CO94" s="669"/>
      <c r="CP94" s="669"/>
      <c r="CQ94" s="685"/>
      <c r="CR94" s="666"/>
      <c r="CS94" s="669"/>
      <c r="CT94" s="669"/>
      <c r="CU94" s="669"/>
      <c r="CV94" s="685"/>
      <c r="CW94" s="666"/>
      <c r="CX94" s="669"/>
      <c r="CY94" s="669"/>
      <c r="CZ94" s="669"/>
      <c r="DA94" s="685"/>
      <c r="DB94" s="666"/>
      <c r="DC94" s="669"/>
      <c r="DD94" s="669"/>
      <c r="DE94" s="669"/>
      <c r="DF94" s="685"/>
      <c r="DG94" s="666"/>
      <c r="DH94" s="669"/>
      <c r="DI94" s="669"/>
      <c r="DJ94" s="669"/>
      <c r="DK94" s="685"/>
      <c r="DL94" s="666"/>
      <c r="DM94" s="669"/>
      <c r="DN94" s="669"/>
      <c r="DO94" s="669"/>
      <c r="DP94" s="685"/>
      <c r="DQ94" s="666"/>
      <c r="DR94" s="669"/>
      <c r="DS94" s="669"/>
      <c r="DT94" s="669"/>
      <c r="DU94" s="685"/>
      <c r="DV94" s="647"/>
      <c r="DW94" s="648"/>
      <c r="DX94" s="648"/>
      <c r="DY94" s="648"/>
      <c r="DZ94" s="720"/>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41"/>
      <c r="BS95" s="647"/>
      <c r="BT95" s="648"/>
      <c r="BU95" s="648"/>
      <c r="BV95" s="648"/>
      <c r="BW95" s="648"/>
      <c r="BX95" s="648"/>
      <c r="BY95" s="648"/>
      <c r="BZ95" s="648"/>
      <c r="CA95" s="648"/>
      <c r="CB95" s="648"/>
      <c r="CC95" s="648"/>
      <c r="CD95" s="648"/>
      <c r="CE95" s="648"/>
      <c r="CF95" s="648"/>
      <c r="CG95" s="661"/>
      <c r="CH95" s="666"/>
      <c r="CI95" s="669"/>
      <c r="CJ95" s="669"/>
      <c r="CK95" s="669"/>
      <c r="CL95" s="685"/>
      <c r="CM95" s="666"/>
      <c r="CN95" s="669"/>
      <c r="CO95" s="669"/>
      <c r="CP95" s="669"/>
      <c r="CQ95" s="685"/>
      <c r="CR95" s="666"/>
      <c r="CS95" s="669"/>
      <c r="CT95" s="669"/>
      <c r="CU95" s="669"/>
      <c r="CV95" s="685"/>
      <c r="CW95" s="666"/>
      <c r="CX95" s="669"/>
      <c r="CY95" s="669"/>
      <c r="CZ95" s="669"/>
      <c r="DA95" s="685"/>
      <c r="DB95" s="666"/>
      <c r="DC95" s="669"/>
      <c r="DD95" s="669"/>
      <c r="DE95" s="669"/>
      <c r="DF95" s="685"/>
      <c r="DG95" s="666"/>
      <c r="DH95" s="669"/>
      <c r="DI95" s="669"/>
      <c r="DJ95" s="669"/>
      <c r="DK95" s="685"/>
      <c r="DL95" s="666"/>
      <c r="DM95" s="669"/>
      <c r="DN95" s="669"/>
      <c r="DO95" s="669"/>
      <c r="DP95" s="685"/>
      <c r="DQ95" s="666"/>
      <c r="DR95" s="669"/>
      <c r="DS95" s="669"/>
      <c r="DT95" s="669"/>
      <c r="DU95" s="685"/>
      <c r="DV95" s="647"/>
      <c r="DW95" s="648"/>
      <c r="DX95" s="648"/>
      <c r="DY95" s="648"/>
      <c r="DZ95" s="720"/>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41"/>
      <c r="BS96" s="647"/>
      <c r="BT96" s="648"/>
      <c r="BU96" s="648"/>
      <c r="BV96" s="648"/>
      <c r="BW96" s="648"/>
      <c r="BX96" s="648"/>
      <c r="BY96" s="648"/>
      <c r="BZ96" s="648"/>
      <c r="CA96" s="648"/>
      <c r="CB96" s="648"/>
      <c r="CC96" s="648"/>
      <c r="CD96" s="648"/>
      <c r="CE96" s="648"/>
      <c r="CF96" s="648"/>
      <c r="CG96" s="661"/>
      <c r="CH96" s="666"/>
      <c r="CI96" s="669"/>
      <c r="CJ96" s="669"/>
      <c r="CK96" s="669"/>
      <c r="CL96" s="685"/>
      <c r="CM96" s="666"/>
      <c r="CN96" s="669"/>
      <c r="CO96" s="669"/>
      <c r="CP96" s="669"/>
      <c r="CQ96" s="685"/>
      <c r="CR96" s="666"/>
      <c r="CS96" s="669"/>
      <c r="CT96" s="669"/>
      <c r="CU96" s="669"/>
      <c r="CV96" s="685"/>
      <c r="CW96" s="666"/>
      <c r="CX96" s="669"/>
      <c r="CY96" s="669"/>
      <c r="CZ96" s="669"/>
      <c r="DA96" s="685"/>
      <c r="DB96" s="666"/>
      <c r="DC96" s="669"/>
      <c r="DD96" s="669"/>
      <c r="DE96" s="669"/>
      <c r="DF96" s="685"/>
      <c r="DG96" s="666"/>
      <c r="DH96" s="669"/>
      <c r="DI96" s="669"/>
      <c r="DJ96" s="669"/>
      <c r="DK96" s="685"/>
      <c r="DL96" s="666"/>
      <c r="DM96" s="669"/>
      <c r="DN96" s="669"/>
      <c r="DO96" s="669"/>
      <c r="DP96" s="685"/>
      <c r="DQ96" s="666"/>
      <c r="DR96" s="669"/>
      <c r="DS96" s="669"/>
      <c r="DT96" s="669"/>
      <c r="DU96" s="685"/>
      <c r="DV96" s="647"/>
      <c r="DW96" s="648"/>
      <c r="DX96" s="648"/>
      <c r="DY96" s="648"/>
      <c r="DZ96" s="720"/>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41"/>
      <c r="BS97" s="647"/>
      <c r="BT97" s="648"/>
      <c r="BU97" s="648"/>
      <c r="BV97" s="648"/>
      <c r="BW97" s="648"/>
      <c r="BX97" s="648"/>
      <c r="BY97" s="648"/>
      <c r="BZ97" s="648"/>
      <c r="CA97" s="648"/>
      <c r="CB97" s="648"/>
      <c r="CC97" s="648"/>
      <c r="CD97" s="648"/>
      <c r="CE97" s="648"/>
      <c r="CF97" s="648"/>
      <c r="CG97" s="661"/>
      <c r="CH97" s="666"/>
      <c r="CI97" s="669"/>
      <c r="CJ97" s="669"/>
      <c r="CK97" s="669"/>
      <c r="CL97" s="685"/>
      <c r="CM97" s="666"/>
      <c r="CN97" s="669"/>
      <c r="CO97" s="669"/>
      <c r="CP97" s="669"/>
      <c r="CQ97" s="685"/>
      <c r="CR97" s="666"/>
      <c r="CS97" s="669"/>
      <c r="CT97" s="669"/>
      <c r="CU97" s="669"/>
      <c r="CV97" s="685"/>
      <c r="CW97" s="666"/>
      <c r="CX97" s="669"/>
      <c r="CY97" s="669"/>
      <c r="CZ97" s="669"/>
      <c r="DA97" s="685"/>
      <c r="DB97" s="666"/>
      <c r="DC97" s="669"/>
      <c r="DD97" s="669"/>
      <c r="DE97" s="669"/>
      <c r="DF97" s="685"/>
      <c r="DG97" s="666"/>
      <c r="DH97" s="669"/>
      <c r="DI97" s="669"/>
      <c r="DJ97" s="669"/>
      <c r="DK97" s="685"/>
      <c r="DL97" s="666"/>
      <c r="DM97" s="669"/>
      <c r="DN97" s="669"/>
      <c r="DO97" s="669"/>
      <c r="DP97" s="685"/>
      <c r="DQ97" s="666"/>
      <c r="DR97" s="669"/>
      <c r="DS97" s="669"/>
      <c r="DT97" s="669"/>
      <c r="DU97" s="685"/>
      <c r="DV97" s="647"/>
      <c r="DW97" s="648"/>
      <c r="DX97" s="648"/>
      <c r="DY97" s="648"/>
      <c r="DZ97" s="720"/>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41"/>
      <c r="BS98" s="647"/>
      <c r="BT98" s="648"/>
      <c r="BU98" s="648"/>
      <c r="BV98" s="648"/>
      <c r="BW98" s="648"/>
      <c r="BX98" s="648"/>
      <c r="BY98" s="648"/>
      <c r="BZ98" s="648"/>
      <c r="CA98" s="648"/>
      <c r="CB98" s="648"/>
      <c r="CC98" s="648"/>
      <c r="CD98" s="648"/>
      <c r="CE98" s="648"/>
      <c r="CF98" s="648"/>
      <c r="CG98" s="661"/>
      <c r="CH98" s="666"/>
      <c r="CI98" s="669"/>
      <c r="CJ98" s="669"/>
      <c r="CK98" s="669"/>
      <c r="CL98" s="685"/>
      <c r="CM98" s="666"/>
      <c r="CN98" s="669"/>
      <c r="CO98" s="669"/>
      <c r="CP98" s="669"/>
      <c r="CQ98" s="685"/>
      <c r="CR98" s="666"/>
      <c r="CS98" s="669"/>
      <c r="CT98" s="669"/>
      <c r="CU98" s="669"/>
      <c r="CV98" s="685"/>
      <c r="CW98" s="666"/>
      <c r="CX98" s="669"/>
      <c r="CY98" s="669"/>
      <c r="CZ98" s="669"/>
      <c r="DA98" s="685"/>
      <c r="DB98" s="666"/>
      <c r="DC98" s="669"/>
      <c r="DD98" s="669"/>
      <c r="DE98" s="669"/>
      <c r="DF98" s="685"/>
      <c r="DG98" s="666"/>
      <c r="DH98" s="669"/>
      <c r="DI98" s="669"/>
      <c r="DJ98" s="669"/>
      <c r="DK98" s="685"/>
      <c r="DL98" s="666"/>
      <c r="DM98" s="669"/>
      <c r="DN98" s="669"/>
      <c r="DO98" s="669"/>
      <c r="DP98" s="685"/>
      <c r="DQ98" s="666"/>
      <c r="DR98" s="669"/>
      <c r="DS98" s="669"/>
      <c r="DT98" s="669"/>
      <c r="DU98" s="685"/>
      <c r="DV98" s="647"/>
      <c r="DW98" s="648"/>
      <c r="DX98" s="648"/>
      <c r="DY98" s="648"/>
      <c r="DZ98" s="720"/>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41"/>
      <c r="BS99" s="647"/>
      <c r="BT99" s="648"/>
      <c r="BU99" s="648"/>
      <c r="BV99" s="648"/>
      <c r="BW99" s="648"/>
      <c r="BX99" s="648"/>
      <c r="BY99" s="648"/>
      <c r="BZ99" s="648"/>
      <c r="CA99" s="648"/>
      <c r="CB99" s="648"/>
      <c r="CC99" s="648"/>
      <c r="CD99" s="648"/>
      <c r="CE99" s="648"/>
      <c r="CF99" s="648"/>
      <c r="CG99" s="661"/>
      <c r="CH99" s="666"/>
      <c r="CI99" s="669"/>
      <c r="CJ99" s="669"/>
      <c r="CK99" s="669"/>
      <c r="CL99" s="685"/>
      <c r="CM99" s="666"/>
      <c r="CN99" s="669"/>
      <c r="CO99" s="669"/>
      <c r="CP99" s="669"/>
      <c r="CQ99" s="685"/>
      <c r="CR99" s="666"/>
      <c r="CS99" s="669"/>
      <c r="CT99" s="669"/>
      <c r="CU99" s="669"/>
      <c r="CV99" s="685"/>
      <c r="CW99" s="666"/>
      <c r="CX99" s="669"/>
      <c r="CY99" s="669"/>
      <c r="CZ99" s="669"/>
      <c r="DA99" s="685"/>
      <c r="DB99" s="666"/>
      <c r="DC99" s="669"/>
      <c r="DD99" s="669"/>
      <c r="DE99" s="669"/>
      <c r="DF99" s="685"/>
      <c r="DG99" s="666"/>
      <c r="DH99" s="669"/>
      <c r="DI99" s="669"/>
      <c r="DJ99" s="669"/>
      <c r="DK99" s="685"/>
      <c r="DL99" s="666"/>
      <c r="DM99" s="669"/>
      <c r="DN99" s="669"/>
      <c r="DO99" s="669"/>
      <c r="DP99" s="685"/>
      <c r="DQ99" s="666"/>
      <c r="DR99" s="669"/>
      <c r="DS99" s="669"/>
      <c r="DT99" s="669"/>
      <c r="DU99" s="685"/>
      <c r="DV99" s="647"/>
      <c r="DW99" s="648"/>
      <c r="DX99" s="648"/>
      <c r="DY99" s="648"/>
      <c r="DZ99" s="720"/>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41"/>
      <c r="BS100" s="647"/>
      <c r="BT100" s="648"/>
      <c r="BU100" s="648"/>
      <c r="BV100" s="648"/>
      <c r="BW100" s="648"/>
      <c r="BX100" s="648"/>
      <c r="BY100" s="648"/>
      <c r="BZ100" s="648"/>
      <c r="CA100" s="648"/>
      <c r="CB100" s="648"/>
      <c r="CC100" s="648"/>
      <c r="CD100" s="648"/>
      <c r="CE100" s="648"/>
      <c r="CF100" s="648"/>
      <c r="CG100" s="661"/>
      <c r="CH100" s="666"/>
      <c r="CI100" s="669"/>
      <c r="CJ100" s="669"/>
      <c r="CK100" s="669"/>
      <c r="CL100" s="685"/>
      <c r="CM100" s="666"/>
      <c r="CN100" s="669"/>
      <c r="CO100" s="669"/>
      <c r="CP100" s="669"/>
      <c r="CQ100" s="685"/>
      <c r="CR100" s="666"/>
      <c r="CS100" s="669"/>
      <c r="CT100" s="669"/>
      <c r="CU100" s="669"/>
      <c r="CV100" s="685"/>
      <c r="CW100" s="666"/>
      <c r="CX100" s="669"/>
      <c r="CY100" s="669"/>
      <c r="CZ100" s="669"/>
      <c r="DA100" s="685"/>
      <c r="DB100" s="666"/>
      <c r="DC100" s="669"/>
      <c r="DD100" s="669"/>
      <c r="DE100" s="669"/>
      <c r="DF100" s="685"/>
      <c r="DG100" s="666"/>
      <c r="DH100" s="669"/>
      <c r="DI100" s="669"/>
      <c r="DJ100" s="669"/>
      <c r="DK100" s="685"/>
      <c r="DL100" s="666"/>
      <c r="DM100" s="669"/>
      <c r="DN100" s="669"/>
      <c r="DO100" s="669"/>
      <c r="DP100" s="685"/>
      <c r="DQ100" s="666"/>
      <c r="DR100" s="669"/>
      <c r="DS100" s="669"/>
      <c r="DT100" s="669"/>
      <c r="DU100" s="685"/>
      <c r="DV100" s="647"/>
      <c r="DW100" s="648"/>
      <c r="DX100" s="648"/>
      <c r="DY100" s="648"/>
      <c r="DZ100" s="720"/>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41"/>
      <c r="BS101" s="647"/>
      <c r="BT101" s="648"/>
      <c r="BU101" s="648"/>
      <c r="BV101" s="648"/>
      <c r="BW101" s="648"/>
      <c r="BX101" s="648"/>
      <c r="BY101" s="648"/>
      <c r="BZ101" s="648"/>
      <c r="CA101" s="648"/>
      <c r="CB101" s="648"/>
      <c r="CC101" s="648"/>
      <c r="CD101" s="648"/>
      <c r="CE101" s="648"/>
      <c r="CF101" s="648"/>
      <c r="CG101" s="661"/>
      <c r="CH101" s="666"/>
      <c r="CI101" s="669"/>
      <c r="CJ101" s="669"/>
      <c r="CK101" s="669"/>
      <c r="CL101" s="685"/>
      <c r="CM101" s="666"/>
      <c r="CN101" s="669"/>
      <c r="CO101" s="669"/>
      <c r="CP101" s="669"/>
      <c r="CQ101" s="685"/>
      <c r="CR101" s="666"/>
      <c r="CS101" s="669"/>
      <c r="CT101" s="669"/>
      <c r="CU101" s="669"/>
      <c r="CV101" s="685"/>
      <c r="CW101" s="666"/>
      <c r="CX101" s="669"/>
      <c r="CY101" s="669"/>
      <c r="CZ101" s="669"/>
      <c r="DA101" s="685"/>
      <c r="DB101" s="666"/>
      <c r="DC101" s="669"/>
      <c r="DD101" s="669"/>
      <c r="DE101" s="669"/>
      <c r="DF101" s="685"/>
      <c r="DG101" s="666"/>
      <c r="DH101" s="669"/>
      <c r="DI101" s="669"/>
      <c r="DJ101" s="669"/>
      <c r="DK101" s="685"/>
      <c r="DL101" s="666"/>
      <c r="DM101" s="669"/>
      <c r="DN101" s="669"/>
      <c r="DO101" s="669"/>
      <c r="DP101" s="685"/>
      <c r="DQ101" s="666"/>
      <c r="DR101" s="669"/>
      <c r="DS101" s="669"/>
      <c r="DT101" s="669"/>
      <c r="DU101" s="685"/>
      <c r="DV101" s="647"/>
      <c r="DW101" s="648"/>
      <c r="DX101" s="648"/>
      <c r="DY101" s="648"/>
      <c r="DZ101" s="720"/>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251</v>
      </c>
      <c r="BR102" s="401" t="s">
        <v>457</v>
      </c>
      <c r="BS102" s="421"/>
      <c r="BT102" s="421"/>
      <c r="BU102" s="421"/>
      <c r="BV102" s="421"/>
      <c r="BW102" s="421"/>
      <c r="BX102" s="421"/>
      <c r="BY102" s="421"/>
      <c r="BZ102" s="421"/>
      <c r="CA102" s="421"/>
      <c r="CB102" s="421"/>
      <c r="CC102" s="421"/>
      <c r="CD102" s="421"/>
      <c r="CE102" s="421"/>
      <c r="CF102" s="421"/>
      <c r="CG102" s="433"/>
      <c r="CH102" s="667"/>
      <c r="CI102" s="670"/>
      <c r="CJ102" s="670"/>
      <c r="CK102" s="670"/>
      <c r="CL102" s="686"/>
      <c r="CM102" s="667"/>
      <c r="CN102" s="670"/>
      <c r="CO102" s="670"/>
      <c r="CP102" s="670"/>
      <c r="CQ102" s="686"/>
      <c r="CR102" s="698">
        <v>2918</v>
      </c>
      <c r="CS102" s="604"/>
      <c r="CT102" s="604"/>
      <c r="CU102" s="604"/>
      <c r="CV102" s="699"/>
      <c r="CW102" s="698">
        <v>475</v>
      </c>
      <c r="CX102" s="604"/>
      <c r="CY102" s="604"/>
      <c r="CZ102" s="604"/>
      <c r="DA102" s="699"/>
      <c r="DB102" s="698">
        <v>6773</v>
      </c>
      <c r="DC102" s="604"/>
      <c r="DD102" s="604"/>
      <c r="DE102" s="604"/>
      <c r="DF102" s="699"/>
      <c r="DG102" s="698">
        <v>4063</v>
      </c>
      <c r="DH102" s="604"/>
      <c r="DI102" s="604"/>
      <c r="DJ102" s="604"/>
      <c r="DK102" s="699"/>
      <c r="DL102" s="698" t="s">
        <v>204</v>
      </c>
      <c r="DM102" s="604"/>
      <c r="DN102" s="604"/>
      <c r="DO102" s="604"/>
      <c r="DP102" s="699"/>
      <c r="DQ102" s="698">
        <v>1130</v>
      </c>
      <c r="DR102" s="604"/>
      <c r="DS102" s="604"/>
      <c r="DT102" s="604"/>
      <c r="DU102" s="699"/>
      <c r="DV102" s="401"/>
      <c r="DW102" s="421"/>
      <c r="DX102" s="421"/>
      <c r="DY102" s="421"/>
      <c r="DZ102" s="721"/>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3" t="s">
        <v>474</v>
      </c>
      <c r="BR103" s="633"/>
      <c r="BS103" s="633"/>
      <c r="BT103" s="633"/>
      <c r="BU103" s="633"/>
      <c r="BV103" s="633"/>
      <c r="BW103" s="633"/>
      <c r="BX103" s="633"/>
      <c r="BY103" s="633"/>
      <c r="BZ103" s="633"/>
      <c r="CA103" s="633"/>
      <c r="CB103" s="633"/>
      <c r="CC103" s="633"/>
      <c r="CD103" s="633"/>
      <c r="CE103" s="633"/>
      <c r="CF103" s="633"/>
      <c r="CG103" s="633"/>
      <c r="CH103" s="633"/>
      <c r="CI103" s="633"/>
      <c r="CJ103" s="633"/>
      <c r="CK103" s="633"/>
      <c r="CL103" s="633"/>
      <c r="CM103" s="633"/>
      <c r="CN103" s="633"/>
      <c r="CO103" s="633"/>
      <c r="CP103" s="633"/>
      <c r="CQ103" s="633"/>
      <c r="CR103" s="633"/>
      <c r="CS103" s="633"/>
      <c r="CT103" s="633"/>
      <c r="CU103" s="633"/>
      <c r="CV103" s="633"/>
      <c r="CW103" s="633"/>
      <c r="CX103" s="633"/>
      <c r="CY103" s="633"/>
      <c r="CZ103" s="633"/>
      <c r="DA103" s="633"/>
      <c r="DB103" s="633"/>
      <c r="DC103" s="633"/>
      <c r="DD103" s="633"/>
      <c r="DE103" s="633"/>
      <c r="DF103" s="633"/>
      <c r="DG103" s="633"/>
      <c r="DH103" s="633"/>
      <c r="DI103" s="633"/>
      <c r="DJ103" s="633"/>
      <c r="DK103" s="633"/>
      <c r="DL103" s="633"/>
      <c r="DM103" s="633"/>
      <c r="DN103" s="633"/>
      <c r="DO103" s="633"/>
      <c r="DP103" s="633"/>
      <c r="DQ103" s="633"/>
      <c r="DR103" s="633"/>
      <c r="DS103" s="633"/>
      <c r="DT103" s="633"/>
      <c r="DU103" s="633"/>
      <c r="DV103" s="633"/>
      <c r="DW103" s="633"/>
      <c r="DX103" s="633"/>
      <c r="DY103" s="633"/>
      <c r="DZ103" s="633"/>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419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476</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477</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435</v>
      </c>
      <c r="AB109" s="406"/>
      <c r="AC109" s="406"/>
      <c r="AD109" s="406"/>
      <c r="AE109" s="469"/>
      <c r="AF109" s="480" t="s">
        <v>478</v>
      </c>
      <c r="AG109" s="406"/>
      <c r="AH109" s="406"/>
      <c r="AI109" s="406"/>
      <c r="AJ109" s="469"/>
      <c r="AK109" s="480" t="s">
        <v>393</v>
      </c>
      <c r="AL109" s="406"/>
      <c r="AM109" s="406"/>
      <c r="AN109" s="406"/>
      <c r="AO109" s="469"/>
      <c r="AP109" s="480" t="s">
        <v>167</v>
      </c>
      <c r="AQ109" s="406"/>
      <c r="AR109" s="406"/>
      <c r="AS109" s="406"/>
      <c r="AT109" s="555"/>
      <c r="AU109" s="383" t="s">
        <v>477</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435</v>
      </c>
      <c r="BR109" s="406"/>
      <c r="BS109" s="406"/>
      <c r="BT109" s="406"/>
      <c r="BU109" s="469"/>
      <c r="BV109" s="480" t="s">
        <v>478</v>
      </c>
      <c r="BW109" s="406"/>
      <c r="BX109" s="406"/>
      <c r="BY109" s="406"/>
      <c r="BZ109" s="469"/>
      <c r="CA109" s="480" t="s">
        <v>393</v>
      </c>
      <c r="CB109" s="406"/>
      <c r="CC109" s="406"/>
      <c r="CD109" s="406"/>
      <c r="CE109" s="469"/>
      <c r="CF109" s="657" t="s">
        <v>167</v>
      </c>
      <c r="CG109" s="657"/>
      <c r="CH109" s="657"/>
      <c r="CI109" s="657"/>
      <c r="CJ109" s="657"/>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435</v>
      </c>
      <c r="DH109" s="406"/>
      <c r="DI109" s="406"/>
      <c r="DJ109" s="406"/>
      <c r="DK109" s="469"/>
      <c r="DL109" s="480" t="s">
        <v>478</v>
      </c>
      <c r="DM109" s="406"/>
      <c r="DN109" s="406"/>
      <c r="DO109" s="406"/>
      <c r="DP109" s="469"/>
      <c r="DQ109" s="480" t="s">
        <v>393</v>
      </c>
      <c r="DR109" s="406"/>
      <c r="DS109" s="406"/>
      <c r="DT109" s="406"/>
      <c r="DU109" s="469"/>
      <c r="DV109" s="480" t="s">
        <v>167</v>
      </c>
      <c r="DW109" s="406"/>
      <c r="DX109" s="406"/>
      <c r="DY109" s="406"/>
      <c r="DZ109" s="555"/>
    </row>
    <row r="110" spans="1:131" s="365" customFormat="1" ht="26.25" customHeight="1">
      <c r="A110" s="384" t="s">
        <v>333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15990260</v>
      </c>
      <c r="AB110" s="487"/>
      <c r="AC110" s="487"/>
      <c r="AD110" s="487"/>
      <c r="AE110" s="498"/>
      <c r="AF110" s="514">
        <v>16179693</v>
      </c>
      <c r="AG110" s="487"/>
      <c r="AH110" s="487"/>
      <c r="AI110" s="487"/>
      <c r="AJ110" s="498"/>
      <c r="AK110" s="514">
        <v>16502667</v>
      </c>
      <c r="AL110" s="487"/>
      <c r="AM110" s="487"/>
      <c r="AN110" s="487"/>
      <c r="AO110" s="498"/>
      <c r="AP110" s="538">
        <v>21.7</v>
      </c>
      <c r="AQ110" s="546"/>
      <c r="AR110" s="546"/>
      <c r="AS110" s="546"/>
      <c r="AT110" s="556"/>
      <c r="AU110" s="568" t="s">
        <v>125</v>
      </c>
      <c r="AV110" s="577"/>
      <c r="AW110" s="577"/>
      <c r="AX110" s="577"/>
      <c r="AY110" s="577"/>
      <c r="AZ110" s="424" t="s">
        <v>479</v>
      </c>
      <c r="BA110" s="407"/>
      <c r="BB110" s="407"/>
      <c r="BC110" s="407"/>
      <c r="BD110" s="407"/>
      <c r="BE110" s="407"/>
      <c r="BF110" s="407"/>
      <c r="BG110" s="407"/>
      <c r="BH110" s="407"/>
      <c r="BI110" s="407"/>
      <c r="BJ110" s="407"/>
      <c r="BK110" s="407"/>
      <c r="BL110" s="407"/>
      <c r="BM110" s="407"/>
      <c r="BN110" s="407"/>
      <c r="BO110" s="407"/>
      <c r="BP110" s="470"/>
      <c r="BQ110" s="634">
        <v>160515633</v>
      </c>
      <c r="BR110" s="642"/>
      <c r="BS110" s="642"/>
      <c r="BT110" s="642"/>
      <c r="BU110" s="642"/>
      <c r="BV110" s="642">
        <v>156024122</v>
      </c>
      <c r="BW110" s="642"/>
      <c r="BX110" s="642"/>
      <c r="BY110" s="642"/>
      <c r="BZ110" s="642"/>
      <c r="CA110" s="642">
        <v>147460529</v>
      </c>
      <c r="CB110" s="642"/>
      <c r="CC110" s="642"/>
      <c r="CD110" s="642"/>
      <c r="CE110" s="642"/>
      <c r="CF110" s="658">
        <v>194.1</v>
      </c>
      <c r="CG110" s="662"/>
      <c r="CH110" s="662"/>
      <c r="CI110" s="662"/>
      <c r="CJ110" s="662"/>
      <c r="CK110" s="674" t="s">
        <v>389</v>
      </c>
      <c r="CL110" s="412"/>
      <c r="CM110" s="424" t="s">
        <v>67</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4" t="s">
        <v>204</v>
      </c>
      <c r="DH110" s="642"/>
      <c r="DI110" s="642"/>
      <c r="DJ110" s="642"/>
      <c r="DK110" s="642"/>
      <c r="DL110" s="642" t="s">
        <v>204</v>
      </c>
      <c r="DM110" s="642"/>
      <c r="DN110" s="642"/>
      <c r="DO110" s="642"/>
      <c r="DP110" s="642"/>
      <c r="DQ110" s="642" t="s">
        <v>204</v>
      </c>
      <c r="DR110" s="642"/>
      <c r="DS110" s="642"/>
      <c r="DT110" s="642"/>
      <c r="DU110" s="642"/>
      <c r="DV110" s="714" t="s">
        <v>204</v>
      </c>
      <c r="DW110" s="714"/>
      <c r="DX110" s="714"/>
      <c r="DY110" s="714"/>
      <c r="DZ110" s="722"/>
    </row>
    <row r="111" spans="1:131" s="365" customFormat="1" ht="26.25" customHeight="1">
      <c r="A111" s="385" t="s">
        <v>463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480</v>
      </c>
      <c r="BA111" s="378"/>
      <c r="BB111" s="378"/>
      <c r="BC111" s="378"/>
      <c r="BD111" s="378"/>
      <c r="BE111" s="378"/>
      <c r="BF111" s="378"/>
      <c r="BG111" s="378"/>
      <c r="BH111" s="378"/>
      <c r="BI111" s="378"/>
      <c r="BJ111" s="378"/>
      <c r="BK111" s="378"/>
      <c r="BL111" s="378"/>
      <c r="BM111" s="378"/>
      <c r="BN111" s="378"/>
      <c r="BO111" s="378"/>
      <c r="BP111" s="472"/>
      <c r="BQ111" s="635">
        <v>4322822</v>
      </c>
      <c r="BR111" s="643"/>
      <c r="BS111" s="643"/>
      <c r="BT111" s="643"/>
      <c r="BU111" s="643"/>
      <c r="BV111" s="643">
        <v>3956392</v>
      </c>
      <c r="BW111" s="643"/>
      <c r="BX111" s="643"/>
      <c r="BY111" s="643"/>
      <c r="BZ111" s="643"/>
      <c r="CA111" s="643">
        <v>4077066</v>
      </c>
      <c r="CB111" s="643"/>
      <c r="CC111" s="643"/>
      <c r="CD111" s="643"/>
      <c r="CE111" s="643"/>
      <c r="CF111" s="659">
        <v>5.4</v>
      </c>
      <c r="CG111" s="663"/>
      <c r="CH111" s="663"/>
      <c r="CI111" s="663"/>
      <c r="CJ111" s="663"/>
      <c r="CK111" s="675"/>
      <c r="CL111" s="413"/>
      <c r="CM111" s="425" t="s">
        <v>142</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5" t="s">
        <v>204</v>
      </c>
      <c r="DH111" s="643"/>
      <c r="DI111" s="643"/>
      <c r="DJ111" s="643"/>
      <c r="DK111" s="643"/>
      <c r="DL111" s="643" t="s">
        <v>204</v>
      </c>
      <c r="DM111" s="643"/>
      <c r="DN111" s="643"/>
      <c r="DO111" s="643"/>
      <c r="DP111" s="643"/>
      <c r="DQ111" s="643" t="s">
        <v>204</v>
      </c>
      <c r="DR111" s="643"/>
      <c r="DS111" s="643"/>
      <c r="DT111" s="643"/>
      <c r="DU111" s="643"/>
      <c r="DV111" s="715" t="s">
        <v>204</v>
      </c>
      <c r="DW111" s="715"/>
      <c r="DX111" s="715"/>
      <c r="DY111" s="715"/>
      <c r="DZ111" s="723"/>
    </row>
    <row r="112" spans="1:131" s="365" customFormat="1" ht="26.25" customHeight="1">
      <c r="A112" s="386" t="s">
        <v>155</v>
      </c>
      <c r="B112" s="409"/>
      <c r="C112" s="378" t="s">
        <v>482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5">
        <v>46361830</v>
      </c>
      <c r="BR112" s="643"/>
      <c r="BS112" s="643"/>
      <c r="BT112" s="643"/>
      <c r="BU112" s="643"/>
      <c r="BV112" s="643">
        <v>44641749</v>
      </c>
      <c r="BW112" s="643"/>
      <c r="BX112" s="643"/>
      <c r="BY112" s="643"/>
      <c r="BZ112" s="643"/>
      <c r="CA112" s="643">
        <v>42128308</v>
      </c>
      <c r="CB112" s="643"/>
      <c r="CC112" s="643"/>
      <c r="CD112" s="643"/>
      <c r="CE112" s="643"/>
      <c r="CF112" s="659">
        <v>55.5</v>
      </c>
      <c r="CG112" s="663"/>
      <c r="CH112" s="663"/>
      <c r="CI112" s="663"/>
      <c r="CJ112" s="663"/>
      <c r="CK112" s="675"/>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5" t="s">
        <v>204</v>
      </c>
      <c r="DH112" s="643"/>
      <c r="DI112" s="643"/>
      <c r="DJ112" s="643"/>
      <c r="DK112" s="643"/>
      <c r="DL112" s="643" t="s">
        <v>204</v>
      </c>
      <c r="DM112" s="643"/>
      <c r="DN112" s="643"/>
      <c r="DO112" s="643"/>
      <c r="DP112" s="643"/>
      <c r="DQ112" s="643" t="s">
        <v>204</v>
      </c>
      <c r="DR112" s="643"/>
      <c r="DS112" s="643"/>
      <c r="DT112" s="643"/>
      <c r="DU112" s="643"/>
      <c r="DV112" s="715" t="s">
        <v>204</v>
      </c>
      <c r="DW112" s="715"/>
      <c r="DX112" s="715"/>
      <c r="DY112" s="715"/>
      <c r="DZ112" s="723"/>
    </row>
    <row r="113" spans="1:130" s="365" customFormat="1" ht="26.25" customHeight="1">
      <c r="A113" s="387"/>
      <c r="B113" s="410"/>
      <c r="C113" s="378" t="s">
        <v>484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4779576</v>
      </c>
      <c r="AB113" s="446"/>
      <c r="AC113" s="446"/>
      <c r="AD113" s="446"/>
      <c r="AE113" s="499"/>
      <c r="AF113" s="515">
        <v>4750770</v>
      </c>
      <c r="AG113" s="446"/>
      <c r="AH113" s="446"/>
      <c r="AI113" s="446"/>
      <c r="AJ113" s="499"/>
      <c r="AK113" s="515">
        <v>4477273</v>
      </c>
      <c r="AL113" s="446"/>
      <c r="AM113" s="446"/>
      <c r="AN113" s="446"/>
      <c r="AO113" s="499"/>
      <c r="AP113" s="539">
        <v>5.9</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5">
        <v>12893557</v>
      </c>
      <c r="BR113" s="643"/>
      <c r="BS113" s="643"/>
      <c r="BT113" s="643"/>
      <c r="BU113" s="643"/>
      <c r="BV113" s="643">
        <v>14106588</v>
      </c>
      <c r="BW113" s="643"/>
      <c r="BX113" s="643"/>
      <c r="BY113" s="643"/>
      <c r="BZ113" s="643"/>
      <c r="CA113" s="643">
        <v>13612919</v>
      </c>
      <c r="CB113" s="643"/>
      <c r="CC113" s="643"/>
      <c r="CD113" s="643"/>
      <c r="CE113" s="643"/>
      <c r="CF113" s="659">
        <v>17.899999999999999</v>
      </c>
      <c r="CG113" s="663"/>
      <c r="CH113" s="663"/>
      <c r="CI113" s="663"/>
      <c r="CJ113" s="663"/>
      <c r="CK113" s="675"/>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485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860149</v>
      </c>
      <c r="AB114" s="446"/>
      <c r="AC114" s="446"/>
      <c r="AD114" s="446"/>
      <c r="AE114" s="499"/>
      <c r="AF114" s="515">
        <v>930563</v>
      </c>
      <c r="AG114" s="446"/>
      <c r="AH114" s="446"/>
      <c r="AI114" s="446"/>
      <c r="AJ114" s="499"/>
      <c r="AK114" s="515">
        <v>745505</v>
      </c>
      <c r="AL114" s="446"/>
      <c r="AM114" s="446"/>
      <c r="AN114" s="446"/>
      <c r="AO114" s="499"/>
      <c r="AP114" s="539">
        <v>1</v>
      </c>
      <c r="AQ114" s="547"/>
      <c r="AR114" s="547"/>
      <c r="AS114" s="547"/>
      <c r="AT114" s="557"/>
      <c r="AU114" s="569"/>
      <c r="AV114" s="578"/>
      <c r="AW114" s="578"/>
      <c r="AX114" s="578"/>
      <c r="AY114" s="578"/>
      <c r="AZ114" s="425" t="s">
        <v>486</v>
      </c>
      <c r="BA114" s="378"/>
      <c r="BB114" s="378"/>
      <c r="BC114" s="378"/>
      <c r="BD114" s="378"/>
      <c r="BE114" s="378"/>
      <c r="BF114" s="378"/>
      <c r="BG114" s="378"/>
      <c r="BH114" s="378"/>
      <c r="BI114" s="378"/>
      <c r="BJ114" s="378"/>
      <c r="BK114" s="378"/>
      <c r="BL114" s="378"/>
      <c r="BM114" s="378"/>
      <c r="BN114" s="378"/>
      <c r="BO114" s="378"/>
      <c r="BP114" s="472"/>
      <c r="BQ114" s="635">
        <v>22507198</v>
      </c>
      <c r="BR114" s="643"/>
      <c r="BS114" s="643"/>
      <c r="BT114" s="643"/>
      <c r="BU114" s="643"/>
      <c r="BV114" s="643">
        <v>22629295</v>
      </c>
      <c r="BW114" s="643"/>
      <c r="BX114" s="643"/>
      <c r="BY114" s="643"/>
      <c r="BZ114" s="643"/>
      <c r="CA114" s="643">
        <v>22331768</v>
      </c>
      <c r="CB114" s="643"/>
      <c r="CC114" s="643"/>
      <c r="CD114" s="643"/>
      <c r="CE114" s="643"/>
      <c r="CF114" s="659">
        <v>29.4</v>
      </c>
      <c r="CG114" s="663"/>
      <c r="CH114" s="663"/>
      <c r="CI114" s="663"/>
      <c r="CJ114" s="663"/>
      <c r="CK114" s="675"/>
      <c r="CL114" s="413"/>
      <c r="CM114" s="425" t="s">
        <v>487</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127984</v>
      </c>
      <c r="AB115" s="446"/>
      <c r="AC115" s="446"/>
      <c r="AD115" s="446"/>
      <c r="AE115" s="499"/>
      <c r="AF115" s="515">
        <v>60546</v>
      </c>
      <c r="AG115" s="446"/>
      <c r="AH115" s="446"/>
      <c r="AI115" s="446"/>
      <c r="AJ115" s="499"/>
      <c r="AK115" s="515">
        <v>35997</v>
      </c>
      <c r="AL115" s="446"/>
      <c r="AM115" s="446"/>
      <c r="AN115" s="446"/>
      <c r="AO115" s="499"/>
      <c r="AP115" s="539">
        <v>0</v>
      </c>
      <c r="AQ115" s="547"/>
      <c r="AR115" s="547"/>
      <c r="AS115" s="547"/>
      <c r="AT115" s="557"/>
      <c r="AU115" s="569"/>
      <c r="AV115" s="578"/>
      <c r="AW115" s="578"/>
      <c r="AX115" s="578"/>
      <c r="AY115" s="578"/>
      <c r="AZ115" s="425" t="s">
        <v>350</v>
      </c>
      <c r="BA115" s="378"/>
      <c r="BB115" s="378"/>
      <c r="BC115" s="378"/>
      <c r="BD115" s="378"/>
      <c r="BE115" s="378"/>
      <c r="BF115" s="378"/>
      <c r="BG115" s="378"/>
      <c r="BH115" s="378"/>
      <c r="BI115" s="378"/>
      <c r="BJ115" s="378"/>
      <c r="BK115" s="378"/>
      <c r="BL115" s="378"/>
      <c r="BM115" s="378"/>
      <c r="BN115" s="378"/>
      <c r="BO115" s="378"/>
      <c r="BP115" s="472"/>
      <c r="BQ115" s="635">
        <v>1058878</v>
      </c>
      <c r="BR115" s="643"/>
      <c r="BS115" s="643"/>
      <c r="BT115" s="643"/>
      <c r="BU115" s="643"/>
      <c r="BV115" s="643">
        <v>1169059</v>
      </c>
      <c r="BW115" s="643"/>
      <c r="BX115" s="643"/>
      <c r="BY115" s="643"/>
      <c r="BZ115" s="643"/>
      <c r="CA115" s="643">
        <v>1129771</v>
      </c>
      <c r="CB115" s="643"/>
      <c r="CC115" s="643"/>
      <c r="CD115" s="643"/>
      <c r="CE115" s="643"/>
      <c r="CF115" s="659">
        <v>1.5</v>
      </c>
      <c r="CG115" s="663"/>
      <c r="CH115" s="663"/>
      <c r="CI115" s="663"/>
      <c r="CJ115" s="663"/>
      <c r="CK115" s="675"/>
      <c r="CL115" s="413"/>
      <c r="CM115" s="425" t="s">
        <v>34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4161684</v>
      </c>
      <c r="DH115" s="446"/>
      <c r="DI115" s="446"/>
      <c r="DJ115" s="446"/>
      <c r="DK115" s="499"/>
      <c r="DL115" s="515">
        <v>3804809</v>
      </c>
      <c r="DM115" s="446"/>
      <c r="DN115" s="446"/>
      <c r="DO115" s="446"/>
      <c r="DP115" s="499"/>
      <c r="DQ115" s="515">
        <v>3596797</v>
      </c>
      <c r="DR115" s="446"/>
      <c r="DS115" s="446"/>
      <c r="DT115" s="446"/>
      <c r="DU115" s="499"/>
      <c r="DV115" s="539">
        <v>4.7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204</v>
      </c>
      <c r="AB116" s="446"/>
      <c r="AC116" s="446"/>
      <c r="AD116" s="446"/>
      <c r="AE116" s="499"/>
      <c r="AF116" s="515" t="s">
        <v>204</v>
      </c>
      <c r="AG116" s="446"/>
      <c r="AH116" s="446"/>
      <c r="AI116" s="446"/>
      <c r="AJ116" s="499"/>
      <c r="AK116" s="515" t="s">
        <v>204</v>
      </c>
      <c r="AL116" s="446"/>
      <c r="AM116" s="446"/>
      <c r="AN116" s="446"/>
      <c r="AO116" s="499"/>
      <c r="AP116" s="539" t="s">
        <v>204</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30"/>
      <c r="BQ116" s="635" t="s">
        <v>204</v>
      </c>
      <c r="BR116" s="643"/>
      <c r="BS116" s="643"/>
      <c r="BT116" s="643"/>
      <c r="BU116" s="643"/>
      <c r="BV116" s="643" t="s">
        <v>204</v>
      </c>
      <c r="BW116" s="643"/>
      <c r="BX116" s="643"/>
      <c r="BY116" s="643"/>
      <c r="BZ116" s="643"/>
      <c r="CA116" s="643" t="s">
        <v>204</v>
      </c>
      <c r="CB116" s="643"/>
      <c r="CC116" s="643"/>
      <c r="CD116" s="643"/>
      <c r="CE116" s="643"/>
      <c r="CF116" s="659" t="s">
        <v>204</v>
      </c>
      <c r="CG116" s="663"/>
      <c r="CH116" s="663"/>
      <c r="CI116" s="663"/>
      <c r="CJ116" s="663"/>
      <c r="CK116" s="675"/>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160531</v>
      </c>
      <c r="DH116" s="446"/>
      <c r="DI116" s="446"/>
      <c r="DJ116" s="446"/>
      <c r="DK116" s="499"/>
      <c r="DL116" s="515">
        <v>102950</v>
      </c>
      <c r="DM116" s="446"/>
      <c r="DN116" s="446"/>
      <c r="DO116" s="446"/>
      <c r="DP116" s="499"/>
      <c r="DQ116" s="515">
        <v>463287</v>
      </c>
      <c r="DR116" s="446"/>
      <c r="DS116" s="446"/>
      <c r="DT116" s="446"/>
      <c r="DU116" s="499"/>
      <c r="DV116" s="539">
        <v>0.6</v>
      </c>
      <c r="DW116" s="547"/>
      <c r="DX116" s="547"/>
      <c r="DY116" s="547"/>
      <c r="DZ116" s="557"/>
    </row>
    <row r="117" spans="1:130" s="365" customFormat="1" ht="26.25" customHeight="1">
      <c r="A117" s="383" t="s">
        <v>275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328</v>
      </c>
      <c r="Z117" s="469"/>
      <c r="AA117" s="483">
        <v>21757969</v>
      </c>
      <c r="AB117" s="488"/>
      <c r="AC117" s="488"/>
      <c r="AD117" s="488"/>
      <c r="AE117" s="500"/>
      <c r="AF117" s="516">
        <v>21921572</v>
      </c>
      <c r="AG117" s="488"/>
      <c r="AH117" s="488"/>
      <c r="AI117" s="488"/>
      <c r="AJ117" s="500"/>
      <c r="AK117" s="516">
        <v>21761442</v>
      </c>
      <c r="AL117" s="488"/>
      <c r="AM117" s="488"/>
      <c r="AN117" s="488"/>
      <c r="AO117" s="500"/>
      <c r="AP117" s="540"/>
      <c r="AQ117" s="548"/>
      <c r="AR117" s="548"/>
      <c r="AS117" s="548"/>
      <c r="AT117" s="558"/>
      <c r="AU117" s="569"/>
      <c r="AV117" s="578"/>
      <c r="AW117" s="578"/>
      <c r="AX117" s="578"/>
      <c r="AY117" s="578"/>
      <c r="AZ117" s="426" t="s">
        <v>488</v>
      </c>
      <c r="BA117" s="428"/>
      <c r="BB117" s="428"/>
      <c r="BC117" s="428"/>
      <c r="BD117" s="428"/>
      <c r="BE117" s="428"/>
      <c r="BF117" s="428"/>
      <c r="BG117" s="428"/>
      <c r="BH117" s="428"/>
      <c r="BI117" s="428"/>
      <c r="BJ117" s="428"/>
      <c r="BK117" s="428"/>
      <c r="BL117" s="428"/>
      <c r="BM117" s="428"/>
      <c r="BN117" s="428"/>
      <c r="BO117" s="428"/>
      <c r="BP117" s="474"/>
      <c r="BQ117" s="635" t="s">
        <v>204</v>
      </c>
      <c r="BR117" s="643"/>
      <c r="BS117" s="643"/>
      <c r="BT117" s="643"/>
      <c r="BU117" s="643"/>
      <c r="BV117" s="643" t="s">
        <v>204</v>
      </c>
      <c r="BW117" s="643"/>
      <c r="BX117" s="643"/>
      <c r="BY117" s="643"/>
      <c r="BZ117" s="643"/>
      <c r="CA117" s="643" t="s">
        <v>204</v>
      </c>
      <c r="CB117" s="643"/>
      <c r="CC117" s="643"/>
      <c r="CD117" s="643"/>
      <c r="CE117" s="643"/>
      <c r="CF117" s="659" t="s">
        <v>204</v>
      </c>
      <c r="CG117" s="663"/>
      <c r="CH117" s="663"/>
      <c r="CI117" s="663"/>
      <c r="CJ117" s="663"/>
      <c r="CK117" s="675"/>
      <c r="CL117" s="413"/>
      <c r="CM117" s="425" t="s">
        <v>343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435</v>
      </c>
      <c r="AB118" s="406"/>
      <c r="AC118" s="406"/>
      <c r="AD118" s="406"/>
      <c r="AE118" s="469"/>
      <c r="AF118" s="480" t="s">
        <v>478</v>
      </c>
      <c r="AG118" s="406"/>
      <c r="AH118" s="406"/>
      <c r="AI118" s="406"/>
      <c r="AJ118" s="469"/>
      <c r="AK118" s="480" t="s">
        <v>393</v>
      </c>
      <c r="AL118" s="406"/>
      <c r="AM118" s="406"/>
      <c r="AN118" s="406"/>
      <c r="AO118" s="469"/>
      <c r="AP118" s="480" t="s">
        <v>167</v>
      </c>
      <c r="AQ118" s="406"/>
      <c r="AR118" s="406"/>
      <c r="AS118" s="406"/>
      <c r="AT118" s="555"/>
      <c r="AU118" s="569"/>
      <c r="AV118" s="578"/>
      <c r="AW118" s="578"/>
      <c r="AX118" s="578"/>
      <c r="AY118" s="578"/>
      <c r="AZ118" s="427" t="s">
        <v>489</v>
      </c>
      <c r="BA118" s="423"/>
      <c r="BB118" s="423"/>
      <c r="BC118" s="423"/>
      <c r="BD118" s="423"/>
      <c r="BE118" s="423"/>
      <c r="BF118" s="423"/>
      <c r="BG118" s="423"/>
      <c r="BH118" s="423"/>
      <c r="BI118" s="423"/>
      <c r="BJ118" s="423"/>
      <c r="BK118" s="423"/>
      <c r="BL118" s="423"/>
      <c r="BM118" s="423"/>
      <c r="BN118" s="423"/>
      <c r="BO118" s="423"/>
      <c r="BP118" s="473"/>
      <c r="BQ118" s="636" t="s">
        <v>204</v>
      </c>
      <c r="BR118" s="644"/>
      <c r="BS118" s="644"/>
      <c r="BT118" s="644"/>
      <c r="BU118" s="644"/>
      <c r="BV118" s="644" t="s">
        <v>204</v>
      </c>
      <c r="BW118" s="644"/>
      <c r="BX118" s="644"/>
      <c r="BY118" s="644"/>
      <c r="BZ118" s="644"/>
      <c r="CA118" s="644" t="s">
        <v>204</v>
      </c>
      <c r="CB118" s="644"/>
      <c r="CC118" s="644"/>
      <c r="CD118" s="644"/>
      <c r="CE118" s="644"/>
      <c r="CF118" s="659" t="s">
        <v>204</v>
      </c>
      <c r="CG118" s="663"/>
      <c r="CH118" s="663"/>
      <c r="CI118" s="663"/>
      <c r="CJ118" s="663"/>
      <c r="CK118" s="675"/>
      <c r="CL118" s="413"/>
      <c r="CM118" s="425" t="s">
        <v>490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389</v>
      </c>
      <c r="B119" s="412"/>
      <c r="C119" s="424" t="s">
        <v>67</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v>62061</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275</v>
      </c>
      <c r="BA119" s="603"/>
      <c r="BB119" s="603"/>
      <c r="BC119" s="603"/>
      <c r="BD119" s="603"/>
      <c r="BE119" s="603"/>
      <c r="BF119" s="603"/>
      <c r="BG119" s="603"/>
      <c r="BH119" s="603"/>
      <c r="BI119" s="603"/>
      <c r="BJ119" s="603"/>
      <c r="BK119" s="603"/>
      <c r="BL119" s="603"/>
      <c r="BM119" s="603"/>
      <c r="BN119" s="603"/>
      <c r="BO119" s="468" t="s">
        <v>170</v>
      </c>
      <c r="BP119" s="631"/>
      <c r="BQ119" s="636">
        <v>247659918</v>
      </c>
      <c r="BR119" s="644"/>
      <c r="BS119" s="644"/>
      <c r="BT119" s="644"/>
      <c r="BU119" s="644"/>
      <c r="BV119" s="644">
        <v>242527205</v>
      </c>
      <c r="BW119" s="644"/>
      <c r="BX119" s="644"/>
      <c r="BY119" s="644"/>
      <c r="BZ119" s="644"/>
      <c r="CA119" s="644">
        <v>230740361</v>
      </c>
      <c r="CB119" s="644"/>
      <c r="CC119" s="644"/>
      <c r="CD119" s="644"/>
      <c r="CE119" s="644"/>
      <c r="CF119" s="544"/>
      <c r="CG119" s="552"/>
      <c r="CH119" s="552"/>
      <c r="CI119" s="552"/>
      <c r="CJ119" s="671"/>
      <c r="CK119" s="676"/>
      <c r="CL119" s="414"/>
      <c r="CM119" s="427" t="s">
        <v>491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607</v>
      </c>
      <c r="DH119" s="489"/>
      <c r="DI119" s="489"/>
      <c r="DJ119" s="489"/>
      <c r="DK119" s="501"/>
      <c r="DL119" s="517">
        <v>48633</v>
      </c>
      <c r="DM119" s="489"/>
      <c r="DN119" s="489"/>
      <c r="DO119" s="489"/>
      <c r="DP119" s="501"/>
      <c r="DQ119" s="517">
        <v>16982</v>
      </c>
      <c r="DR119" s="489"/>
      <c r="DS119" s="489"/>
      <c r="DT119" s="489"/>
      <c r="DU119" s="501"/>
      <c r="DV119" s="716">
        <v>0</v>
      </c>
      <c r="DW119" s="718"/>
      <c r="DX119" s="718"/>
      <c r="DY119" s="718"/>
      <c r="DZ119" s="724"/>
    </row>
    <row r="120" spans="1:130" s="365" customFormat="1" ht="26.25" customHeight="1">
      <c r="A120" s="390"/>
      <c r="B120" s="413"/>
      <c r="C120" s="425" t="s">
        <v>142</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481</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4">
        <v>27732483</v>
      </c>
      <c r="BR120" s="642"/>
      <c r="BS120" s="642"/>
      <c r="BT120" s="642"/>
      <c r="BU120" s="642"/>
      <c r="BV120" s="642">
        <v>34148068</v>
      </c>
      <c r="BW120" s="642"/>
      <c r="BX120" s="642"/>
      <c r="BY120" s="642"/>
      <c r="BZ120" s="642"/>
      <c r="CA120" s="642">
        <v>36839520</v>
      </c>
      <c r="CB120" s="642"/>
      <c r="CC120" s="642"/>
      <c r="CD120" s="642"/>
      <c r="CE120" s="642"/>
      <c r="CF120" s="658">
        <v>48.5</v>
      </c>
      <c r="CG120" s="662"/>
      <c r="CH120" s="662"/>
      <c r="CI120" s="662"/>
      <c r="CJ120" s="662"/>
      <c r="CK120" s="677" t="s">
        <v>269</v>
      </c>
      <c r="CL120" s="687"/>
      <c r="CM120" s="687"/>
      <c r="CN120" s="687"/>
      <c r="CO120" s="690"/>
      <c r="CP120" s="694" t="s">
        <v>356</v>
      </c>
      <c r="CQ120" s="697"/>
      <c r="CR120" s="697"/>
      <c r="CS120" s="697"/>
      <c r="CT120" s="697"/>
      <c r="CU120" s="697"/>
      <c r="CV120" s="697"/>
      <c r="CW120" s="697"/>
      <c r="CX120" s="697"/>
      <c r="CY120" s="697"/>
      <c r="CZ120" s="697"/>
      <c r="DA120" s="697"/>
      <c r="DB120" s="697"/>
      <c r="DC120" s="697"/>
      <c r="DD120" s="697"/>
      <c r="DE120" s="697"/>
      <c r="DF120" s="700"/>
      <c r="DG120" s="634">
        <v>42001375</v>
      </c>
      <c r="DH120" s="642"/>
      <c r="DI120" s="642"/>
      <c r="DJ120" s="642"/>
      <c r="DK120" s="642"/>
      <c r="DL120" s="642">
        <v>40422069</v>
      </c>
      <c r="DM120" s="642"/>
      <c r="DN120" s="642"/>
      <c r="DO120" s="642"/>
      <c r="DP120" s="642"/>
      <c r="DQ120" s="642">
        <v>38122171</v>
      </c>
      <c r="DR120" s="642"/>
      <c r="DS120" s="642"/>
      <c r="DT120" s="642"/>
      <c r="DU120" s="642"/>
      <c r="DV120" s="714">
        <v>50.2</v>
      </c>
      <c r="DW120" s="714"/>
      <c r="DX120" s="714"/>
      <c r="DY120" s="714"/>
      <c r="DZ120" s="722"/>
    </row>
    <row r="121" spans="1:130" s="365" customFormat="1" ht="26.25" customHeight="1">
      <c r="A121" s="390"/>
      <c r="B121" s="413"/>
      <c r="C121" s="426" t="s">
        <v>141</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492</v>
      </c>
      <c r="BA121" s="378"/>
      <c r="BB121" s="378"/>
      <c r="BC121" s="378"/>
      <c r="BD121" s="378"/>
      <c r="BE121" s="378"/>
      <c r="BF121" s="378"/>
      <c r="BG121" s="378"/>
      <c r="BH121" s="378"/>
      <c r="BI121" s="378"/>
      <c r="BJ121" s="378"/>
      <c r="BK121" s="378"/>
      <c r="BL121" s="378"/>
      <c r="BM121" s="378"/>
      <c r="BN121" s="378"/>
      <c r="BO121" s="378"/>
      <c r="BP121" s="472"/>
      <c r="BQ121" s="635">
        <v>26341658</v>
      </c>
      <c r="BR121" s="643"/>
      <c r="BS121" s="643"/>
      <c r="BT121" s="643"/>
      <c r="BU121" s="643"/>
      <c r="BV121" s="643">
        <v>25210592</v>
      </c>
      <c r="BW121" s="643"/>
      <c r="BX121" s="643"/>
      <c r="BY121" s="643"/>
      <c r="BZ121" s="643"/>
      <c r="CA121" s="643">
        <v>21923620</v>
      </c>
      <c r="CB121" s="643"/>
      <c r="CC121" s="643"/>
      <c r="CD121" s="643"/>
      <c r="CE121" s="643"/>
      <c r="CF121" s="659">
        <v>28.9</v>
      </c>
      <c r="CG121" s="663"/>
      <c r="CH121" s="663"/>
      <c r="CI121" s="663"/>
      <c r="CJ121" s="663"/>
      <c r="CK121" s="678"/>
      <c r="CL121" s="688"/>
      <c r="CM121" s="688"/>
      <c r="CN121" s="688"/>
      <c r="CO121" s="691"/>
      <c r="CP121" s="695" t="s">
        <v>470</v>
      </c>
      <c r="CQ121" s="403"/>
      <c r="CR121" s="403"/>
      <c r="CS121" s="403"/>
      <c r="CT121" s="403"/>
      <c r="CU121" s="403"/>
      <c r="CV121" s="403"/>
      <c r="CW121" s="403"/>
      <c r="CX121" s="403"/>
      <c r="CY121" s="403"/>
      <c r="CZ121" s="403"/>
      <c r="DA121" s="403"/>
      <c r="DB121" s="403"/>
      <c r="DC121" s="403"/>
      <c r="DD121" s="403"/>
      <c r="DE121" s="403"/>
      <c r="DF121" s="701"/>
      <c r="DG121" s="635">
        <v>3972824</v>
      </c>
      <c r="DH121" s="643"/>
      <c r="DI121" s="643"/>
      <c r="DJ121" s="643"/>
      <c r="DK121" s="643"/>
      <c r="DL121" s="643">
        <v>3841156</v>
      </c>
      <c r="DM121" s="643"/>
      <c r="DN121" s="643"/>
      <c r="DO121" s="643"/>
      <c r="DP121" s="643"/>
      <c r="DQ121" s="643">
        <v>3591565</v>
      </c>
      <c r="DR121" s="643"/>
      <c r="DS121" s="643"/>
      <c r="DT121" s="643"/>
      <c r="DU121" s="643"/>
      <c r="DV121" s="715">
        <v>4.7</v>
      </c>
      <c r="DW121" s="715"/>
      <c r="DX121" s="715"/>
      <c r="DY121" s="715"/>
      <c r="DZ121" s="723"/>
    </row>
    <row r="122" spans="1:130" s="365" customFormat="1" ht="26.25" customHeight="1">
      <c r="A122" s="390"/>
      <c r="B122" s="413"/>
      <c r="C122" s="425" t="s">
        <v>487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494</v>
      </c>
      <c r="BA122" s="423"/>
      <c r="BB122" s="423"/>
      <c r="BC122" s="423"/>
      <c r="BD122" s="423"/>
      <c r="BE122" s="423"/>
      <c r="BF122" s="423"/>
      <c r="BG122" s="423"/>
      <c r="BH122" s="423"/>
      <c r="BI122" s="423"/>
      <c r="BJ122" s="423"/>
      <c r="BK122" s="423"/>
      <c r="BL122" s="423"/>
      <c r="BM122" s="423"/>
      <c r="BN122" s="423"/>
      <c r="BO122" s="423"/>
      <c r="BP122" s="473"/>
      <c r="BQ122" s="636">
        <v>161867083</v>
      </c>
      <c r="BR122" s="644"/>
      <c r="BS122" s="644"/>
      <c r="BT122" s="644"/>
      <c r="BU122" s="644"/>
      <c r="BV122" s="644">
        <v>157590094</v>
      </c>
      <c r="BW122" s="644"/>
      <c r="BX122" s="644"/>
      <c r="BY122" s="644"/>
      <c r="BZ122" s="644"/>
      <c r="CA122" s="644">
        <v>150912524</v>
      </c>
      <c r="CB122" s="644"/>
      <c r="CC122" s="644"/>
      <c r="CD122" s="644"/>
      <c r="CE122" s="644"/>
      <c r="CF122" s="660">
        <v>198.6</v>
      </c>
      <c r="CG122" s="664"/>
      <c r="CH122" s="664"/>
      <c r="CI122" s="664"/>
      <c r="CJ122" s="664"/>
      <c r="CK122" s="678"/>
      <c r="CL122" s="688"/>
      <c r="CM122" s="688"/>
      <c r="CN122" s="688"/>
      <c r="CO122" s="691"/>
      <c r="CP122" s="695" t="s">
        <v>289</v>
      </c>
      <c r="CQ122" s="403"/>
      <c r="CR122" s="403"/>
      <c r="CS122" s="403"/>
      <c r="CT122" s="403"/>
      <c r="CU122" s="403"/>
      <c r="CV122" s="403"/>
      <c r="CW122" s="403"/>
      <c r="CX122" s="403"/>
      <c r="CY122" s="403"/>
      <c r="CZ122" s="403"/>
      <c r="DA122" s="403"/>
      <c r="DB122" s="403"/>
      <c r="DC122" s="403"/>
      <c r="DD122" s="403"/>
      <c r="DE122" s="403"/>
      <c r="DF122" s="701"/>
      <c r="DG122" s="635">
        <v>383918</v>
      </c>
      <c r="DH122" s="643"/>
      <c r="DI122" s="643"/>
      <c r="DJ122" s="643"/>
      <c r="DK122" s="643"/>
      <c r="DL122" s="643">
        <v>370254</v>
      </c>
      <c r="DM122" s="643"/>
      <c r="DN122" s="643"/>
      <c r="DO122" s="643"/>
      <c r="DP122" s="643"/>
      <c r="DQ122" s="643">
        <v>405946</v>
      </c>
      <c r="DR122" s="643"/>
      <c r="DS122" s="643"/>
      <c r="DT122" s="643"/>
      <c r="DU122" s="643"/>
      <c r="DV122" s="715">
        <v>0.5</v>
      </c>
      <c r="DW122" s="715"/>
      <c r="DX122" s="715"/>
      <c r="DY122" s="715"/>
      <c r="DZ122" s="723"/>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65923</v>
      </c>
      <c r="AB123" s="446"/>
      <c r="AC123" s="446"/>
      <c r="AD123" s="446"/>
      <c r="AE123" s="499"/>
      <c r="AF123" s="515">
        <v>60546</v>
      </c>
      <c r="AG123" s="446"/>
      <c r="AH123" s="446"/>
      <c r="AI123" s="446"/>
      <c r="AJ123" s="499"/>
      <c r="AK123" s="515">
        <v>35997</v>
      </c>
      <c r="AL123" s="446"/>
      <c r="AM123" s="446"/>
      <c r="AN123" s="446"/>
      <c r="AO123" s="499"/>
      <c r="AP123" s="539">
        <v>0</v>
      </c>
      <c r="AQ123" s="547"/>
      <c r="AR123" s="547"/>
      <c r="AS123" s="547"/>
      <c r="AT123" s="557"/>
      <c r="AU123" s="573"/>
      <c r="AV123" s="582"/>
      <c r="AW123" s="582"/>
      <c r="AX123" s="582"/>
      <c r="AY123" s="582"/>
      <c r="AZ123" s="603" t="s">
        <v>275</v>
      </c>
      <c r="BA123" s="603"/>
      <c r="BB123" s="603"/>
      <c r="BC123" s="603"/>
      <c r="BD123" s="603"/>
      <c r="BE123" s="603"/>
      <c r="BF123" s="603"/>
      <c r="BG123" s="603"/>
      <c r="BH123" s="603"/>
      <c r="BI123" s="603"/>
      <c r="BJ123" s="603"/>
      <c r="BK123" s="603"/>
      <c r="BL123" s="603"/>
      <c r="BM123" s="603"/>
      <c r="BN123" s="603"/>
      <c r="BO123" s="468" t="s">
        <v>495</v>
      </c>
      <c r="BP123" s="631"/>
      <c r="BQ123" s="637">
        <v>215941224</v>
      </c>
      <c r="BR123" s="645"/>
      <c r="BS123" s="645"/>
      <c r="BT123" s="645"/>
      <c r="BU123" s="645"/>
      <c r="BV123" s="645">
        <v>216948754</v>
      </c>
      <c r="BW123" s="645"/>
      <c r="BX123" s="645"/>
      <c r="BY123" s="645"/>
      <c r="BZ123" s="645"/>
      <c r="CA123" s="645">
        <v>209675664</v>
      </c>
      <c r="CB123" s="645"/>
      <c r="CC123" s="645"/>
      <c r="CD123" s="645"/>
      <c r="CE123" s="645"/>
      <c r="CF123" s="544"/>
      <c r="CG123" s="552"/>
      <c r="CH123" s="552"/>
      <c r="CI123" s="552"/>
      <c r="CJ123" s="671"/>
      <c r="CK123" s="678"/>
      <c r="CL123" s="688"/>
      <c r="CM123" s="688"/>
      <c r="CN123" s="688"/>
      <c r="CO123" s="691"/>
      <c r="CP123" s="695" t="s">
        <v>469</v>
      </c>
      <c r="CQ123" s="403"/>
      <c r="CR123" s="403"/>
      <c r="CS123" s="403"/>
      <c r="CT123" s="403"/>
      <c r="CU123" s="403"/>
      <c r="CV123" s="403"/>
      <c r="CW123" s="403"/>
      <c r="CX123" s="403"/>
      <c r="CY123" s="403"/>
      <c r="CZ123" s="403"/>
      <c r="DA123" s="403"/>
      <c r="DB123" s="403"/>
      <c r="DC123" s="403"/>
      <c r="DD123" s="403"/>
      <c r="DE123" s="403"/>
      <c r="DF123" s="701"/>
      <c r="DG123" s="482">
        <v>3713</v>
      </c>
      <c r="DH123" s="446"/>
      <c r="DI123" s="446"/>
      <c r="DJ123" s="446"/>
      <c r="DK123" s="499"/>
      <c r="DL123" s="515">
        <v>4289</v>
      </c>
      <c r="DM123" s="446"/>
      <c r="DN123" s="446"/>
      <c r="DO123" s="446"/>
      <c r="DP123" s="499"/>
      <c r="DQ123" s="515">
        <v>5120</v>
      </c>
      <c r="DR123" s="446"/>
      <c r="DS123" s="446"/>
      <c r="DT123" s="446"/>
      <c r="DU123" s="499"/>
      <c r="DV123" s="539">
        <v>0</v>
      </c>
      <c r="DW123" s="547"/>
      <c r="DX123" s="547"/>
      <c r="DY123" s="547"/>
      <c r="DZ123" s="557"/>
    </row>
    <row r="124" spans="1:130" s="365" customFormat="1" ht="26.25" customHeight="1">
      <c r="A124" s="390"/>
      <c r="B124" s="413"/>
      <c r="C124" s="425" t="s">
        <v>343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496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2"/>
      <c r="BQ124" s="638">
        <v>42.8</v>
      </c>
      <c r="BR124" s="646"/>
      <c r="BS124" s="646"/>
      <c r="BT124" s="646"/>
      <c r="BU124" s="646"/>
      <c r="BV124" s="646">
        <v>33</v>
      </c>
      <c r="BW124" s="646"/>
      <c r="BX124" s="646"/>
      <c r="BY124" s="646"/>
      <c r="BZ124" s="646"/>
      <c r="CA124" s="646">
        <v>27.7</v>
      </c>
      <c r="CB124" s="646"/>
      <c r="CC124" s="646"/>
      <c r="CD124" s="646"/>
      <c r="CE124" s="646"/>
      <c r="CF124" s="545"/>
      <c r="CG124" s="553"/>
      <c r="CH124" s="553"/>
      <c r="CI124" s="553"/>
      <c r="CJ124" s="672"/>
      <c r="CK124" s="679"/>
      <c r="CL124" s="679"/>
      <c r="CM124" s="679"/>
      <c r="CN124" s="679"/>
      <c r="CO124" s="692"/>
      <c r="CP124" s="695" t="s">
        <v>498</v>
      </c>
      <c r="CQ124" s="403"/>
      <c r="CR124" s="403"/>
      <c r="CS124" s="403"/>
      <c r="CT124" s="403"/>
      <c r="CU124" s="403"/>
      <c r="CV124" s="403"/>
      <c r="CW124" s="403"/>
      <c r="CX124" s="403"/>
      <c r="CY124" s="403"/>
      <c r="CZ124" s="403"/>
      <c r="DA124" s="403"/>
      <c r="DB124" s="403"/>
      <c r="DC124" s="403"/>
      <c r="DD124" s="403"/>
      <c r="DE124" s="403"/>
      <c r="DF124" s="701"/>
      <c r="DG124" s="484" t="s">
        <v>204</v>
      </c>
      <c r="DH124" s="489"/>
      <c r="DI124" s="489"/>
      <c r="DJ124" s="489"/>
      <c r="DK124" s="501"/>
      <c r="DL124" s="517">
        <v>3981</v>
      </c>
      <c r="DM124" s="489"/>
      <c r="DN124" s="489"/>
      <c r="DO124" s="489"/>
      <c r="DP124" s="501"/>
      <c r="DQ124" s="517">
        <v>3506</v>
      </c>
      <c r="DR124" s="489"/>
      <c r="DS124" s="489"/>
      <c r="DT124" s="489"/>
      <c r="DU124" s="501"/>
      <c r="DV124" s="716">
        <v>0</v>
      </c>
      <c r="DW124" s="718"/>
      <c r="DX124" s="718"/>
      <c r="DY124" s="718"/>
      <c r="DZ124" s="724"/>
    </row>
    <row r="125" spans="1:130" s="365" customFormat="1" ht="26.25" customHeight="1">
      <c r="A125" s="390"/>
      <c r="B125" s="413"/>
      <c r="C125" s="425" t="s">
        <v>490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3"/>
      <c r="CK125" s="680" t="s">
        <v>501</v>
      </c>
      <c r="CL125" s="687"/>
      <c r="CM125" s="687"/>
      <c r="CN125" s="687"/>
      <c r="CO125" s="690"/>
      <c r="CP125" s="424" t="s">
        <v>144</v>
      </c>
      <c r="CQ125" s="407"/>
      <c r="CR125" s="407"/>
      <c r="CS125" s="407"/>
      <c r="CT125" s="407"/>
      <c r="CU125" s="407"/>
      <c r="CV125" s="407"/>
      <c r="CW125" s="407"/>
      <c r="CX125" s="407"/>
      <c r="CY125" s="407"/>
      <c r="CZ125" s="407"/>
      <c r="DA125" s="407"/>
      <c r="DB125" s="407"/>
      <c r="DC125" s="407"/>
      <c r="DD125" s="407"/>
      <c r="DE125" s="407"/>
      <c r="DF125" s="470"/>
      <c r="DG125" s="634" t="s">
        <v>204</v>
      </c>
      <c r="DH125" s="642"/>
      <c r="DI125" s="642"/>
      <c r="DJ125" s="642"/>
      <c r="DK125" s="642"/>
      <c r="DL125" s="642" t="s">
        <v>204</v>
      </c>
      <c r="DM125" s="642"/>
      <c r="DN125" s="642"/>
      <c r="DO125" s="642"/>
      <c r="DP125" s="642"/>
      <c r="DQ125" s="642" t="s">
        <v>204</v>
      </c>
      <c r="DR125" s="642"/>
      <c r="DS125" s="642"/>
      <c r="DT125" s="642"/>
      <c r="DU125" s="642"/>
      <c r="DV125" s="714" t="s">
        <v>204</v>
      </c>
      <c r="DW125" s="714"/>
      <c r="DX125" s="714"/>
      <c r="DY125" s="714"/>
      <c r="DZ125" s="722"/>
    </row>
    <row r="126" spans="1:130" s="365" customFormat="1" ht="26.25" customHeight="1">
      <c r="A126" s="390"/>
      <c r="B126" s="413"/>
      <c r="C126" s="425" t="s">
        <v>491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6"/>
      <c r="CE126" s="656"/>
      <c r="CF126" s="656"/>
      <c r="CG126" s="378"/>
      <c r="CH126" s="378"/>
      <c r="CI126" s="378"/>
      <c r="CJ126" s="673"/>
      <c r="CK126" s="681"/>
      <c r="CL126" s="688"/>
      <c r="CM126" s="688"/>
      <c r="CN126" s="688"/>
      <c r="CO126" s="691"/>
      <c r="CP126" s="425" t="s">
        <v>421</v>
      </c>
      <c r="CQ126" s="378"/>
      <c r="CR126" s="378"/>
      <c r="CS126" s="378"/>
      <c r="CT126" s="378"/>
      <c r="CU126" s="378"/>
      <c r="CV126" s="378"/>
      <c r="CW126" s="378"/>
      <c r="CX126" s="378"/>
      <c r="CY126" s="378"/>
      <c r="CZ126" s="378"/>
      <c r="DA126" s="378"/>
      <c r="DB126" s="378"/>
      <c r="DC126" s="378"/>
      <c r="DD126" s="378"/>
      <c r="DE126" s="378"/>
      <c r="DF126" s="472"/>
      <c r="DG126" s="635">
        <v>1058878</v>
      </c>
      <c r="DH126" s="643"/>
      <c r="DI126" s="643"/>
      <c r="DJ126" s="643"/>
      <c r="DK126" s="643"/>
      <c r="DL126" s="643">
        <v>1169059</v>
      </c>
      <c r="DM126" s="643"/>
      <c r="DN126" s="643"/>
      <c r="DO126" s="643"/>
      <c r="DP126" s="643"/>
      <c r="DQ126" s="643">
        <v>1129771</v>
      </c>
      <c r="DR126" s="643"/>
      <c r="DS126" s="643"/>
      <c r="DT126" s="643"/>
      <c r="DU126" s="643"/>
      <c r="DV126" s="715">
        <v>1.5</v>
      </c>
      <c r="DW126" s="715"/>
      <c r="DX126" s="715"/>
      <c r="DY126" s="715"/>
      <c r="DZ126" s="723"/>
    </row>
    <row r="127" spans="1:130" s="365" customFormat="1" ht="26.25" customHeight="1">
      <c r="A127" s="391"/>
      <c r="B127" s="414"/>
      <c r="C127" s="427" t="s">
        <v>84</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t="s">
        <v>204</v>
      </c>
      <c r="AL127" s="446"/>
      <c r="AM127" s="446"/>
      <c r="AN127" s="446"/>
      <c r="AO127" s="499"/>
      <c r="AP127" s="539" t="s">
        <v>204</v>
      </c>
      <c r="AQ127" s="547"/>
      <c r="AR127" s="547"/>
      <c r="AS127" s="547"/>
      <c r="AT127" s="557"/>
      <c r="AU127" s="378"/>
      <c r="AV127" s="378"/>
      <c r="AW127" s="378"/>
      <c r="AX127" s="584" t="s">
        <v>503</v>
      </c>
      <c r="AY127" s="593"/>
      <c r="AZ127" s="593"/>
      <c r="BA127" s="593"/>
      <c r="BB127" s="593"/>
      <c r="BC127" s="593"/>
      <c r="BD127" s="593"/>
      <c r="BE127" s="611"/>
      <c r="BF127" s="613" t="s">
        <v>124</v>
      </c>
      <c r="BG127" s="593"/>
      <c r="BH127" s="593"/>
      <c r="BI127" s="593"/>
      <c r="BJ127" s="593"/>
      <c r="BK127" s="593"/>
      <c r="BL127" s="611"/>
      <c r="BM127" s="613" t="s">
        <v>422</v>
      </c>
      <c r="BN127" s="593"/>
      <c r="BO127" s="593"/>
      <c r="BP127" s="593"/>
      <c r="BQ127" s="593"/>
      <c r="BR127" s="593"/>
      <c r="BS127" s="611"/>
      <c r="BT127" s="613" t="s">
        <v>412</v>
      </c>
      <c r="BU127" s="593"/>
      <c r="BV127" s="593"/>
      <c r="BW127" s="593"/>
      <c r="BX127" s="593"/>
      <c r="BY127" s="593"/>
      <c r="BZ127" s="651"/>
      <c r="CA127" s="378"/>
      <c r="CB127" s="378"/>
      <c r="CC127" s="378"/>
      <c r="CD127" s="656"/>
      <c r="CE127" s="656"/>
      <c r="CF127" s="656"/>
      <c r="CG127" s="378"/>
      <c r="CH127" s="378"/>
      <c r="CI127" s="378"/>
      <c r="CJ127" s="673"/>
      <c r="CK127" s="681"/>
      <c r="CL127" s="688"/>
      <c r="CM127" s="688"/>
      <c r="CN127" s="688"/>
      <c r="CO127" s="691"/>
      <c r="CP127" s="425" t="s">
        <v>453</v>
      </c>
      <c r="CQ127" s="378"/>
      <c r="CR127" s="378"/>
      <c r="CS127" s="378"/>
      <c r="CT127" s="378"/>
      <c r="CU127" s="378"/>
      <c r="CV127" s="378"/>
      <c r="CW127" s="378"/>
      <c r="CX127" s="378"/>
      <c r="CY127" s="378"/>
      <c r="CZ127" s="378"/>
      <c r="DA127" s="378"/>
      <c r="DB127" s="378"/>
      <c r="DC127" s="378"/>
      <c r="DD127" s="378"/>
      <c r="DE127" s="378"/>
      <c r="DF127" s="472"/>
      <c r="DG127" s="635" t="s">
        <v>204</v>
      </c>
      <c r="DH127" s="643"/>
      <c r="DI127" s="643"/>
      <c r="DJ127" s="643"/>
      <c r="DK127" s="643"/>
      <c r="DL127" s="643" t="s">
        <v>204</v>
      </c>
      <c r="DM127" s="643"/>
      <c r="DN127" s="643"/>
      <c r="DO127" s="643"/>
      <c r="DP127" s="643"/>
      <c r="DQ127" s="643" t="s">
        <v>204</v>
      </c>
      <c r="DR127" s="643"/>
      <c r="DS127" s="643"/>
      <c r="DT127" s="643"/>
      <c r="DU127" s="643"/>
      <c r="DV127" s="715" t="s">
        <v>204</v>
      </c>
      <c r="DW127" s="715"/>
      <c r="DX127" s="715"/>
      <c r="DY127" s="715"/>
      <c r="DZ127" s="723"/>
    </row>
    <row r="128" spans="1:130" s="365" customFormat="1" ht="26.25" customHeight="1">
      <c r="A128" s="392" t="s">
        <v>504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3201188</v>
      </c>
      <c r="AB128" s="487"/>
      <c r="AC128" s="487"/>
      <c r="AD128" s="487"/>
      <c r="AE128" s="498"/>
      <c r="AF128" s="514">
        <v>3381462</v>
      </c>
      <c r="AG128" s="487"/>
      <c r="AH128" s="487"/>
      <c r="AI128" s="487"/>
      <c r="AJ128" s="498"/>
      <c r="AK128" s="514">
        <v>3117178</v>
      </c>
      <c r="AL128" s="487"/>
      <c r="AM128" s="487"/>
      <c r="AN128" s="487"/>
      <c r="AO128" s="498"/>
      <c r="AP128" s="541"/>
      <c r="AQ128" s="549"/>
      <c r="AR128" s="549"/>
      <c r="AS128" s="549"/>
      <c r="AT128" s="559"/>
      <c r="AU128" s="378"/>
      <c r="AV128" s="378"/>
      <c r="AW128" s="378"/>
      <c r="AX128" s="384" t="s">
        <v>313</v>
      </c>
      <c r="AY128" s="407"/>
      <c r="AZ128" s="407"/>
      <c r="BA128" s="407"/>
      <c r="BB128" s="407"/>
      <c r="BC128" s="407"/>
      <c r="BD128" s="407"/>
      <c r="BE128" s="470"/>
      <c r="BF128" s="614" t="s">
        <v>204</v>
      </c>
      <c r="BG128" s="618"/>
      <c r="BH128" s="618"/>
      <c r="BI128" s="618"/>
      <c r="BJ128" s="618"/>
      <c r="BK128" s="618"/>
      <c r="BL128" s="625"/>
      <c r="BM128" s="614">
        <v>11.25</v>
      </c>
      <c r="BN128" s="618"/>
      <c r="BO128" s="618"/>
      <c r="BP128" s="618"/>
      <c r="BQ128" s="618"/>
      <c r="BR128" s="618"/>
      <c r="BS128" s="625"/>
      <c r="BT128" s="614">
        <v>20</v>
      </c>
      <c r="BU128" s="618"/>
      <c r="BV128" s="618"/>
      <c r="BW128" s="618"/>
      <c r="BX128" s="618"/>
      <c r="BY128" s="618"/>
      <c r="BZ128" s="652"/>
      <c r="CA128" s="656"/>
      <c r="CB128" s="656"/>
      <c r="CC128" s="656"/>
      <c r="CD128" s="656"/>
      <c r="CE128" s="656"/>
      <c r="CF128" s="656"/>
      <c r="CG128" s="378"/>
      <c r="CH128" s="378"/>
      <c r="CI128" s="378"/>
      <c r="CJ128" s="673"/>
      <c r="CK128" s="682"/>
      <c r="CL128" s="689"/>
      <c r="CM128" s="689"/>
      <c r="CN128" s="689"/>
      <c r="CO128" s="693"/>
      <c r="CP128" s="696" t="s">
        <v>404</v>
      </c>
      <c r="CQ128" s="381"/>
      <c r="CR128" s="381"/>
      <c r="CS128" s="381"/>
      <c r="CT128" s="381"/>
      <c r="CU128" s="381"/>
      <c r="CV128" s="381"/>
      <c r="CW128" s="381"/>
      <c r="CX128" s="381"/>
      <c r="CY128" s="381"/>
      <c r="CZ128" s="381"/>
      <c r="DA128" s="381"/>
      <c r="DB128" s="381"/>
      <c r="DC128" s="381"/>
      <c r="DD128" s="381"/>
      <c r="DE128" s="381"/>
      <c r="DF128" s="612"/>
      <c r="DG128" s="704" t="s">
        <v>204</v>
      </c>
      <c r="DH128" s="707"/>
      <c r="DI128" s="707"/>
      <c r="DJ128" s="707"/>
      <c r="DK128" s="707"/>
      <c r="DL128" s="707" t="s">
        <v>204</v>
      </c>
      <c r="DM128" s="707"/>
      <c r="DN128" s="707"/>
      <c r="DO128" s="707"/>
      <c r="DP128" s="707"/>
      <c r="DQ128" s="707" t="s">
        <v>204</v>
      </c>
      <c r="DR128" s="707"/>
      <c r="DS128" s="707"/>
      <c r="DT128" s="707"/>
      <c r="DU128" s="707"/>
      <c r="DV128" s="717" t="s">
        <v>204</v>
      </c>
      <c r="DW128" s="717"/>
      <c r="DX128" s="717"/>
      <c r="DY128" s="717"/>
      <c r="DZ128" s="725"/>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88989707</v>
      </c>
      <c r="AB129" s="446"/>
      <c r="AC129" s="446"/>
      <c r="AD129" s="446"/>
      <c r="AE129" s="499"/>
      <c r="AF129" s="515">
        <v>92383584</v>
      </c>
      <c r="AG129" s="446"/>
      <c r="AH129" s="446"/>
      <c r="AI129" s="446"/>
      <c r="AJ129" s="499"/>
      <c r="AK129" s="515">
        <v>90613583</v>
      </c>
      <c r="AL129" s="446"/>
      <c r="AM129" s="446"/>
      <c r="AN129" s="446"/>
      <c r="AO129" s="499"/>
      <c r="AP129" s="542"/>
      <c r="AQ129" s="550"/>
      <c r="AR129" s="550"/>
      <c r="AS129" s="550"/>
      <c r="AT129" s="560"/>
      <c r="AU129" s="576"/>
      <c r="AV129" s="576"/>
      <c r="AW129" s="576"/>
      <c r="AX129" s="585" t="s">
        <v>117</v>
      </c>
      <c r="AY129" s="378"/>
      <c r="AZ129" s="378"/>
      <c r="BA129" s="378"/>
      <c r="BB129" s="378"/>
      <c r="BC129" s="378"/>
      <c r="BD129" s="378"/>
      <c r="BE129" s="472"/>
      <c r="BF129" s="615" t="s">
        <v>204</v>
      </c>
      <c r="BG129" s="619"/>
      <c r="BH129" s="619"/>
      <c r="BI129" s="619"/>
      <c r="BJ129" s="619"/>
      <c r="BK129" s="619"/>
      <c r="BL129" s="626"/>
      <c r="BM129" s="615">
        <v>16.25</v>
      </c>
      <c r="BN129" s="619"/>
      <c r="BO129" s="619"/>
      <c r="BP129" s="619"/>
      <c r="BQ129" s="619"/>
      <c r="BR129" s="619"/>
      <c r="BS129" s="626"/>
      <c r="BT129" s="615">
        <v>30</v>
      </c>
      <c r="BU129" s="619"/>
      <c r="BV129" s="619"/>
      <c r="BW129" s="619"/>
      <c r="BX129" s="619"/>
      <c r="BY129" s="619"/>
      <c r="BZ129" s="653"/>
      <c r="CA129" s="629"/>
      <c r="CB129" s="629"/>
      <c r="CC129" s="629"/>
      <c r="CD129" s="629"/>
      <c r="CE129" s="629"/>
      <c r="CF129" s="629"/>
      <c r="CG129" s="629"/>
      <c r="CH129" s="629"/>
      <c r="CI129" s="629"/>
      <c r="CJ129" s="629"/>
      <c r="CK129" s="629"/>
      <c r="CL129" s="629"/>
      <c r="CM129" s="629"/>
      <c r="CN129" s="629"/>
      <c r="CO129" s="629"/>
      <c r="CP129" s="629"/>
      <c r="CQ129" s="629"/>
      <c r="CR129" s="629"/>
      <c r="CS129" s="629"/>
      <c r="CT129" s="629"/>
      <c r="CU129" s="629"/>
      <c r="CV129" s="629"/>
      <c r="CW129" s="629"/>
      <c r="CX129" s="629"/>
      <c r="CY129" s="629"/>
      <c r="CZ129" s="629"/>
      <c r="DA129" s="629"/>
      <c r="DB129" s="629"/>
      <c r="DC129" s="629"/>
      <c r="DD129" s="629"/>
      <c r="DE129" s="629"/>
      <c r="DF129" s="629"/>
      <c r="DG129" s="629"/>
      <c r="DH129" s="629"/>
      <c r="DI129" s="629"/>
      <c r="DJ129" s="629"/>
      <c r="DK129" s="629"/>
      <c r="DL129" s="629"/>
      <c r="DM129" s="629"/>
      <c r="DN129" s="629"/>
      <c r="DO129" s="629"/>
      <c r="DP129" s="576"/>
      <c r="DQ129" s="576"/>
      <c r="DR129" s="576"/>
      <c r="DS129" s="576"/>
      <c r="DT129" s="576"/>
      <c r="DU129" s="576"/>
      <c r="DV129" s="576"/>
      <c r="DW129" s="576"/>
      <c r="DX129" s="576"/>
      <c r="DY129" s="576"/>
      <c r="DZ129" s="576"/>
    </row>
    <row r="130" spans="1:131" s="365" customFormat="1" ht="26.25" customHeight="1">
      <c r="A130" s="385" t="s">
        <v>505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506</v>
      </c>
      <c r="X130" s="466"/>
      <c r="Y130" s="466"/>
      <c r="Z130" s="476"/>
      <c r="AA130" s="482">
        <v>14952068</v>
      </c>
      <c r="AB130" s="446"/>
      <c r="AC130" s="446"/>
      <c r="AD130" s="446"/>
      <c r="AE130" s="499"/>
      <c r="AF130" s="515">
        <v>14902726</v>
      </c>
      <c r="AG130" s="446"/>
      <c r="AH130" s="446"/>
      <c r="AI130" s="446"/>
      <c r="AJ130" s="499"/>
      <c r="AK130" s="515">
        <v>14641795</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6">
        <v>4.9000000000000004</v>
      </c>
      <c r="BG130" s="621"/>
      <c r="BH130" s="621"/>
      <c r="BI130" s="621"/>
      <c r="BJ130" s="621"/>
      <c r="BK130" s="621"/>
      <c r="BL130" s="627"/>
      <c r="BM130" s="616">
        <v>25</v>
      </c>
      <c r="BN130" s="621"/>
      <c r="BO130" s="621"/>
      <c r="BP130" s="621"/>
      <c r="BQ130" s="621"/>
      <c r="BR130" s="621"/>
      <c r="BS130" s="627"/>
      <c r="BT130" s="616">
        <v>35</v>
      </c>
      <c r="BU130" s="621"/>
      <c r="BV130" s="621"/>
      <c r="BW130" s="621"/>
      <c r="BX130" s="621"/>
      <c r="BY130" s="621"/>
      <c r="BZ130" s="654"/>
      <c r="CA130" s="629"/>
      <c r="CB130" s="629"/>
      <c r="CC130" s="629"/>
      <c r="CD130" s="629"/>
      <c r="CE130" s="629"/>
      <c r="CF130" s="629"/>
      <c r="CG130" s="629"/>
      <c r="CH130" s="629"/>
      <c r="CI130" s="629"/>
      <c r="CJ130" s="629"/>
      <c r="CK130" s="629"/>
      <c r="CL130" s="629"/>
      <c r="CM130" s="629"/>
      <c r="CN130" s="629"/>
      <c r="CO130" s="629"/>
      <c r="CP130" s="629"/>
      <c r="CQ130" s="629"/>
      <c r="CR130" s="629"/>
      <c r="CS130" s="629"/>
      <c r="CT130" s="629"/>
      <c r="CU130" s="629"/>
      <c r="CV130" s="629"/>
      <c r="CW130" s="629"/>
      <c r="CX130" s="629"/>
      <c r="CY130" s="629"/>
      <c r="CZ130" s="629"/>
      <c r="DA130" s="629"/>
      <c r="DB130" s="629"/>
      <c r="DC130" s="629"/>
      <c r="DD130" s="629"/>
      <c r="DE130" s="629"/>
      <c r="DF130" s="629"/>
      <c r="DG130" s="629"/>
      <c r="DH130" s="629"/>
      <c r="DI130" s="629"/>
      <c r="DJ130" s="629"/>
      <c r="DK130" s="629"/>
      <c r="DL130" s="629"/>
      <c r="DM130" s="629"/>
      <c r="DN130" s="629"/>
      <c r="DO130" s="629"/>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74037639</v>
      </c>
      <c r="AB131" s="489"/>
      <c r="AC131" s="489"/>
      <c r="AD131" s="489"/>
      <c r="AE131" s="501"/>
      <c r="AF131" s="517">
        <v>77480858</v>
      </c>
      <c r="AG131" s="489"/>
      <c r="AH131" s="489"/>
      <c r="AI131" s="489"/>
      <c r="AJ131" s="501"/>
      <c r="AK131" s="517">
        <v>75971788</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2"/>
      <c r="BF131" s="617">
        <v>27.7</v>
      </c>
      <c r="BG131" s="620"/>
      <c r="BH131" s="620"/>
      <c r="BI131" s="620"/>
      <c r="BJ131" s="620"/>
      <c r="BK131" s="620"/>
      <c r="BL131" s="628"/>
      <c r="BM131" s="617">
        <v>350</v>
      </c>
      <c r="BN131" s="620"/>
      <c r="BO131" s="620"/>
      <c r="BP131" s="620"/>
      <c r="BQ131" s="620"/>
      <c r="BR131" s="620"/>
      <c r="BS131" s="628"/>
      <c r="BT131" s="649"/>
      <c r="BU131" s="650"/>
      <c r="BV131" s="650"/>
      <c r="BW131" s="650"/>
      <c r="BX131" s="650"/>
      <c r="BY131" s="650"/>
      <c r="BZ131" s="655"/>
      <c r="CA131" s="629"/>
      <c r="CB131" s="629"/>
      <c r="CC131" s="629"/>
      <c r="CD131" s="629"/>
      <c r="CE131" s="629"/>
      <c r="CF131" s="629"/>
      <c r="CG131" s="629"/>
      <c r="CH131" s="629"/>
      <c r="CI131" s="629"/>
      <c r="CJ131" s="629"/>
      <c r="CK131" s="629"/>
      <c r="CL131" s="629"/>
      <c r="CM131" s="629"/>
      <c r="CN131" s="629"/>
      <c r="CO131" s="629"/>
      <c r="CP131" s="629"/>
      <c r="CQ131" s="629"/>
      <c r="CR131" s="629"/>
      <c r="CS131" s="629"/>
      <c r="CT131" s="629"/>
      <c r="CU131" s="629"/>
      <c r="CV131" s="629"/>
      <c r="CW131" s="629"/>
      <c r="CX131" s="629"/>
      <c r="CY131" s="629"/>
      <c r="CZ131" s="629"/>
      <c r="DA131" s="629"/>
      <c r="DB131" s="629"/>
      <c r="DC131" s="629"/>
      <c r="DD131" s="629"/>
      <c r="DE131" s="629"/>
      <c r="DF131" s="629"/>
      <c r="DG131" s="629"/>
      <c r="DH131" s="629"/>
      <c r="DI131" s="629"/>
      <c r="DJ131" s="629"/>
      <c r="DK131" s="629"/>
      <c r="DL131" s="629"/>
      <c r="DM131" s="629"/>
      <c r="DN131" s="629"/>
      <c r="DO131" s="629"/>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507</v>
      </c>
      <c r="W132" s="462"/>
      <c r="X132" s="462"/>
      <c r="Y132" s="462"/>
      <c r="Z132" s="478"/>
      <c r="AA132" s="485">
        <v>4.8687573630000003</v>
      </c>
      <c r="AB132" s="490"/>
      <c r="AC132" s="490"/>
      <c r="AD132" s="490"/>
      <c r="AE132" s="502"/>
      <c r="AF132" s="518">
        <v>4.6945582349999997</v>
      </c>
      <c r="AG132" s="490"/>
      <c r="AH132" s="490"/>
      <c r="AI132" s="490"/>
      <c r="AJ132" s="502"/>
      <c r="AK132" s="518">
        <v>5.2683619339999996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9"/>
      <c r="CB132" s="629"/>
      <c r="CC132" s="629"/>
      <c r="CD132" s="629"/>
      <c r="CE132" s="629"/>
      <c r="CF132" s="629"/>
      <c r="CG132" s="629"/>
      <c r="CH132" s="629"/>
      <c r="CI132" s="629"/>
      <c r="CJ132" s="629"/>
      <c r="CK132" s="629"/>
      <c r="CL132" s="629"/>
      <c r="CM132" s="629"/>
      <c r="CN132" s="629"/>
      <c r="CO132" s="629"/>
      <c r="CP132" s="629"/>
      <c r="CQ132" s="629"/>
      <c r="CR132" s="629"/>
      <c r="CS132" s="629"/>
      <c r="CT132" s="629"/>
      <c r="CU132" s="629"/>
      <c r="CV132" s="629"/>
      <c r="CW132" s="629"/>
      <c r="CX132" s="629"/>
      <c r="CY132" s="629"/>
      <c r="CZ132" s="629"/>
      <c r="DA132" s="629"/>
      <c r="DB132" s="629"/>
      <c r="DC132" s="629"/>
      <c r="DD132" s="629"/>
      <c r="DE132" s="629"/>
      <c r="DF132" s="629"/>
      <c r="DG132" s="629"/>
      <c r="DH132" s="629"/>
      <c r="DI132" s="629"/>
      <c r="DJ132" s="629"/>
      <c r="DK132" s="629"/>
      <c r="DL132" s="629"/>
      <c r="DM132" s="629"/>
      <c r="DN132" s="629"/>
      <c r="DO132" s="629"/>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62</v>
      </c>
      <c r="W133" s="404"/>
      <c r="X133" s="404"/>
      <c r="Y133" s="404"/>
      <c r="Z133" s="479"/>
      <c r="AA133" s="486">
        <v>3.6</v>
      </c>
      <c r="AB133" s="491"/>
      <c r="AC133" s="491"/>
      <c r="AD133" s="491"/>
      <c r="AE133" s="503"/>
      <c r="AF133" s="486">
        <v>4.3</v>
      </c>
      <c r="AG133" s="491"/>
      <c r="AH133" s="491"/>
      <c r="AI133" s="491"/>
      <c r="AJ133" s="503"/>
      <c r="AK133" s="486">
        <v>4.9000000000000004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9"/>
      <c r="BO133" s="629"/>
      <c r="BP133" s="629"/>
      <c r="BQ133" s="629"/>
      <c r="BR133" s="629"/>
      <c r="BS133" s="629"/>
      <c r="BT133" s="629"/>
      <c r="BU133" s="629"/>
      <c r="BV133" s="629"/>
      <c r="BW133" s="629"/>
      <c r="BX133" s="629"/>
      <c r="BY133" s="629"/>
      <c r="BZ133" s="629"/>
      <c r="CA133" s="629"/>
      <c r="CB133" s="629"/>
      <c r="CC133" s="629"/>
      <c r="CD133" s="629"/>
      <c r="CE133" s="629"/>
      <c r="CF133" s="629"/>
      <c r="CG133" s="629"/>
      <c r="CH133" s="629"/>
      <c r="CI133" s="629"/>
      <c r="CJ133" s="629"/>
      <c r="CK133" s="629"/>
      <c r="CL133" s="629"/>
      <c r="CM133" s="629"/>
      <c r="CN133" s="629"/>
      <c r="CO133" s="629"/>
      <c r="CP133" s="629"/>
      <c r="CQ133" s="629"/>
      <c r="CR133" s="629"/>
      <c r="CS133" s="629"/>
      <c r="CT133" s="629"/>
      <c r="CU133" s="629"/>
      <c r="CV133" s="629"/>
      <c r="CW133" s="629"/>
      <c r="CX133" s="629"/>
      <c r="CY133" s="629"/>
      <c r="CZ133" s="629"/>
      <c r="DA133" s="629"/>
      <c r="DB133" s="629"/>
      <c r="DC133" s="629"/>
      <c r="DD133" s="629"/>
      <c r="DE133" s="629"/>
      <c r="DF133" s="629"/>
      <c r="DG133" s="629"/>
      <c r="DH133" s="629"/>
      <c r="DI133" s="629"/>
      <c r="DJ133" s="629"/>
      <c r="DK133" s="629"/>
      <c r="DL133" s="629"/>
      <c r="DM133" s="629"/>
      <c r="DN133" s="629"/>
      <c r="DO133" s="629"/>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9"/>
      <c r="BO134" s="629"/>
      <c r="BP134" s="629"/>
      <c r="BQ134" s="629"/>
      <c r="BR134" s="629"/>
      <c r="BS134" s="629"/>
      <c r="BT134" s="629"/>
      <c r="BU134" s="629"/>
      <c r="BV134" s="629"/>
      <c r="BW134" s="629"/>
      <c r="BX134" s="629"/>
      <c r="BY134" s="629"/>
      <c r="BZ134" s="629"/>
      <c r="CA134" s="629"/>
      <c r="CB134" s="629"/>
      <c r="CC134" s="629"/>
      <c r="CD134" s="629"/>
      <c r="CE134" s="629"/>
      <c r="CF134" s="629"/>
      <c r="CG134" s="629"/>
      <c r="CH134" s="629"/>
      <c r="CI134" s="629"/>
      <c r="CJ134" s="629"/>
      <c r="CK134" s="629"/>
      <c r="CL134" s="629"/>
      <c r="CM134" s="629"/>
      <c r="CN134" s="629"/>
      <c r="CO134" s="629"/>
      <c r="CP134" s="629"/>
      <c r="CQ134" s="629"/>
      <c r="CR134" s="629"/>
      <c r="CS134" s="629"/>
      <c r="CT134" s="629"/>
      <c r="CU134" s="629"/>
      <c r="CV134" s="629"/>
      <c r="CW134" s="629"/>
      <c r="CX134" s="629"/>
      <c r="CY134" s="629"/>
      <c r="CZ134" s="629"/>
      <c r="DA134" s="629"/>
      <c r="DB134" s="629"/>
      <c r="DC134" s="629"/>
      <c r="DD134" s="629"/>
      <c r="DE134" s="629"/>
      <c r="DF134" s="629"/>
      <c r="DG134" s="629"/>
      <c r="DH134" s="629"/>
      <c r="DI134" s="629"/>
      <c r="DJ134" s="629"/>
      <c r="DK134" s="629"/>
      <c r="DL134" s="629"/>
      <c r="DM134" s="629"/>
      <c r="DN134" s="629"/>
      <c r="DO134" s="629"/>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U0frA3CdcbMyeKUnvxYj3w4DShaVXAVQhW2Kd+FH3eSTIbgcmW54zwFkAQvF4dQHEmgGyn/c30ZfMhvWLfW0Mw==" saltValue="IgGcWOg6dvnAkOloS4PuS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40" zoomScale="70" zoomScaleNormal="85" zoomScaleSheetLayoutView="70" workbookViewId="0">
      <selection activeCell="CP51" sqref="CP51"/>
    </sheetView>
  </sheetViews>
  <sheetFormatPr defaultColWidth="0" defaultRowHeight="13.5" customHeight="1" zeroHeight="1"/>
  <cols>
    <col min="1" max="120" width="2.77734375" style="726" customWidth="1"/>
    <col min="121" max="121" width="0" style="727" hidden="1" customWidth="1"/>
    <col min="122" max="16384" width="9" style="727" hidden="1" customWidth="1"/>
  </cols>
  <sheetData>
    <row r="1" spans="1:120" ht="13.2">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7"/>
    </row>
    <row r="17" spans="119:120" ht="13.2">
      <c r="DP17" s="727"/>
    </row>
    <row r="18" spans="119:120" ht="13.2"/>
    <row r="19" spans="119:120" ht="13.2"/>
    <row r="20" spans="119:120" ht="13.2">
      <c r="DO20" s="727"/>
      <c r="DP20" s="727"/>
    </row>
    <row r="21" spans="119:120" ht="13.2">
      <c r="DP21" s="727"/>
    </row>
    <row r="22" spans="119:120" ht="13.2"/>
    <row r="23" spans="119:120" ht="13.2">
      <c r="DO23" s="727"/>
      <c r="DP23" s="727"/>
    </row>
    <row r="24" spans="119:120" ht="13.2">
      <c r="DP24" s="727"/>
    </row>
    <row r="25" spans="119:120" ht="13.2">
      <c r="DP25" s="727"/>
    </row>
    <row r="26" spans="119:120" ht="13.2">
      <c r="DO26" s="727"/>
      <c r="DP26" s="727"/>
    </row>
    <row r="27" spans="119:120" ht="13.2"/>
    <row r="28" spans="119:120" ht="13.2">
      <c r="DO28" s="727"/>
      <c r="DP28" s="727"/>
    </row>
    <row r="29" spans="119:120" ht="13.2">
      <c r="DP29" s="727"/>
    </row>
    <row r="30" spans="119:120" ht="13.2"/>
    <row r="31" spans="119:120" ht="13.2">
      <c r="DO31" s="727"/>
      <c r="DP31" s="727"/>
    </row>
    <row r="32" spans="119:120" ht="13.2"/>
    <row r="33" spans="98:120" ht="13.2">
      <c r="DO33" s="727"/>
      <c r="DP33" s="727"/>
    </row>
    <row r="34" spans="98:120" ht="13.2">
      <c r="DM34" s="727"/>
    </row>
    <row r="35" spans="98:120" ht="13.2">
      <c r="CT35" s="727"/>
      <c r="CU35" s="727"/>
      <c r="CV35" s="727"/>
      <c r="CY35" s="727"/>
      <c r="CZ35" s="727"/>
      <c r="DA35" s="727"/>
      <c r="DD35" s="727"/>
      <c r="DE35" s="727"/>
      <c r="DF35" s="727"/>
      <c r="DI35" s="727"/>
      <c r="DJ35" s="727"/>
      <c r="DK35" s="727"/>
      <c r="DM35" s="727"/>
      <c r="DN35" s="727"/>
      <c r="DO35" s="727"/>
      <c r="DP35" s="727"/>
    </row>
    <row r="36" spans="98:120" ht="13.2"/>
    <row r="37" spans="98:120" ht="13.2">
      <c r="CW37" s="727"/>
      <c r="DB37" s="727"/>
      <c r="DG37" s="727"/>
      <c r="DL37" s="727"/>
      <c r="DP37" s="727"/>
    </row>
    <row r="38" spans="98:120" ht="13.2">
      <c r="CT38" s="727"/>
      <c r="CU38" s="727"/>
      <c r="CV38" s="727"/>
      <c r="CW38" s="727"/>
      <c r="CY38" s="727"/>
      <c r="CZ38" s="727"/>
      <c r="DA38" s="727"/>
      <c r="DB38" s="727"/>
      <c r="DD38" s="727"/>
      <c r="DE38" s="727"/>
      <c r="DF38" s="727"/>
      <c r="DG38" s="727"/>
      <c r="DI38" s="727"/>
      <c r="DJ38" s="727"/>
      <c r="DK38" s="727"/>
      <c r="DL38" s="727"/>
      <c r="DN38" s="727"/>
      <c r="DO38" s="727"/>
      <c r="DP38" s="727"/>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7"/>
      <c r="DO49" s="727"/>
      <c r="DP49" s="727"/>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7"/>
      <c r="CS63" s="727"/>
      <c r="CX63" s="727"/>
      <c r="DC63" s="727"/>
      <c r="DH63" s="727"/>
    </row>
    <row r="64" spans="22:120" ht="13.2">
      <c r="V64" s="727"/>
    </row>
    <row r="65" spans="15:120" ht="13.2">
      <c r="X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U65" s="727"/>
      <c r="CZ65" s="727"/>
      <c r="DE65" s="727"/>
      <c r="DJ65" s="727"/>
    </row>
    <row r="66" spans="15:120" ht="13.2">
      <c r="Q66" s="727"/>
      <c r="S66" s="727"/>
      <c r="U66" s="727"/>
      <c r="DM66" s="727"/>
    </row>
    <row r="67" spans="15:120" ht="13.2">
      <c r="O67" s="727"/>
      <c r="P67" s="727"/>
      <c r="R67" s="727"/>
      <c r="T67" s="727"/>
      <c r="Y67" s="727"/>
      <c r="CT67" s="727"/>
      <c r="CV67" s="727"/>
      <c r="CW67" s="727"/>
      <c r="CY67" s="727"/>
      <c r="DA67" s="727"/>
      <c r="DB67" s="727"/>
      <c r="DD67" s="727"/>
      <c r="DF67" s="727"/>
      <c r="DG67" s="727"/>
      <c r="DI67" s="727"/>
      <c r="DK67" s="727"/>
      <c r="DL67" s="727"/>
      <c r="DN67" s="727"/>
      <c r="DO67" s="727"/>
      <c r="DP67" s="727"/>
    </row>
    <row r="68" spans="15:120" ht="13.2"/>
    <row r="69" spans="15:120" ht="13.2"/>
    <row r="70" spans="15:120" ht="13.2"/>
    <row r="71" spans="15:120" ht="13.2"/>
    <row r="72" spans="15:120" ht="13.2">
      <c r="DP72" s="727"/>
    </row>
    <row r="73" spans="15:120" ht="13.2">
      <c r="DP73" s="727"/>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7"/>
      <c r="CX96" s="727"/>
      <c r="DC96" s="727"/>
      <c r="DH96" s="727"/>
    </row>
    <row r="97" spans="24:120" ht="13.2">
      <c r="CS97" s="727"/>
      <c r="CX97" s="727"/>
      <c r="DC97" s="727"/>
      <c r="DH97" s="727"/>
      <c r="DP97" s="726" t="s">
        <v>99</v>
      </c>
    </row>
    <row r="98" spans="24:120" ht="13.2" hidden="1">
      <c r="CS98" s="727"/>
      <c r="CX98" s="727"/>
      <c r="DC98" s="727"/>
      <c r="DH98" s="727"/>
    </row>
    <row r="99" spans="24:120" ht="13.2" hidden="1">
      <c r="CS99" s="727"/>
      <c r="CX99" s="727"/>
      <c r="DC99" s="727"/>
      <c r="DH99" s="727"/>
    </row>
    <row r="101" spans="24:120" ht="12" hidden="1" customHeight="1">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c r="BZ101" s="727"/>
      <c r="CA101" s="727"/>
      <c r="CB101" s="727"/>
      <c r="CC101" s="727"/>
      <c r="CD101" s="727"/>
      <c r="CE101" s="727"/>
      <c r="CF101" s="727"/>
      <c r="CG101" s="727"/>
      <c r="CH101" s="727"/>
      <c r="CI101" s="727"/>
      <c r="CJ101" s="727"/>
      <c r="CK101" s="727"/>
      <c r="CL101" s="727"/>
      <c r="CM101" s="727"/>
      <c r="CN101" s="727"/>
      <c r="CO101" s="727"/>
      <c r="CP101" s="727"/>
      <c r="CQ101" s="727"/>
      <c r="CR101" s="727"/>
      <c r="CU101" s="727"/>
      <c r="CZ101" s="727"/>
      <c r="DE101" s="727"/>
      <c r="DJ101" s="727"/>
    </row>
    <row r="102" spans="24:120" ht="1.5" hidden="1" customHeight="1">
      <c r="CU102" s="727"/>
      <c r="CZ102" s="727"/>
      <c r="DE102" s="727"/>
      <c r="DJ102" s="727"/>
      <c r="DM102" s="727"/>
    </row>
    <row r="103" spans="24:120" ht="13.2" hidden="1">
      <c r="CT103" s="727"/>
      <c r="CV103" s="727"/>
      <c r="CW103" s="727"/>
      <c r="CY103" s="727"/>
      <c r="DA103" s="727"/>
      <c r="DB103" s="727"/>
      <c r="DD103" s="727"/>
      <c r="DF103" s="727"/>
      <c r="DG103" s="727"/>
      <c r="DI103" s="727"/>
      <c r="DK103" s="727"/>
      <c r="DL103" s="727"/>
      <c r="DM103" s="727"/>
      <c r="DN103" s="727"/>
      <c r="DO103" s="727"/>
      <c r="DP103" s="727"/>
    </row>
    <row r="104" spans="24:120" ht="13.2" hidden="1">
      <c r="CV104" s="727"/>
      <c r="CW104" s="727"/>
      <c r="DA104" s="727"/>
      <c r="DB104" s="727"/>
      <c r="DF104" s="727"/>
      <c r="DG104" s="727"/>
      <c r="DK104" s="727"/>
      <c r="DL104" s="727"/>
      <c r="DN104" s="727"/>
      <c r="DO104" s="727"/>
      <c r="DP104" s="727"/>
    </row>
    <row r="105" spans="24:120" ht="12.75" hidden="1" customHeight="1"/>
  </sheetData>
  <sheetProtection algorithmName="SHA-512" hashValue="JaGygo/z1BN3mOBJZk6U2N5QrY5IrmaSYuZ/fJdT2wMjj1WFRFWOPoNCdUL0szjvL4ntZiG0lYdJIa+vsATNmQ==" saltValue="ic/ewqPeEIUea54X96iwRw=="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34" zoomScale="70" zoomScaleNormal="70" zoomScaleSheetLayoutView="55" workbookViewId="0">
      <selection activeCell="CI89" sqref="CI89"/>
    </sheetView>
  </sheetViews>
  <sheetFormatPr defaultColWidth="0" defaultRowHeight="13.5" customHeight="1" zeroHeight="1"/>
  <cols>
    <col min="1" max="116" width="2.6640625" style="726" customWidth="1"/>
    <col min="117" max="16384" width="9" style="727" hidden="1" customWidth="1"/>
  </cols>
  <sheetData>
    <row r="1" spans="2:116" ht="13.2">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row>
    <row r="2" spans="2:116" ht="13.2"/>
    <row r="3" spans="2:116" ht="13.2"/>
    <row r="4" spans="2:116" ht="13.2">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row>
    <row r="5" spans="2:116" ht="13.2">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row>
    <row r="19" spans="9:116" ht="13.2"/>
    <row r="20" spans="9:116" ht="13.2"/>
    <row r="21" spans="9:116" ht="13.2">
      <c r="DL21" s="727"/>
    </row>
    <row r="22" spans="9:116" ht="13.2">
      <c r="DI22" s="727"/>
      <c r="DJ22" s="727"/>
      <c r="DK22" s="727"/>
      <c r="DL22" s="727"/>
    </row>
    <row r="23" spans="9:116" ht="13.2">
      <c r="CY23" s="727"/>
      <c r="CZ23" s="727"/>
      <c r="DA23" s="727"/>
      <c r="DB23" s="727"/>
      <c r="DC23" s="727"/>
      <c r="DD23" s="727"/>
      <c r="DE23" s="727"/>
      <c r="DF23" s="727"/>
      <c r="DG23" s="727"/>
      <c r="DH23" s="727"/>
      <c r="DI23" s="727"/>
      <c r="DJ23" s="727"/>
      <c r="DK23" s="727"/>
      <c r="DL23" s="727"/>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27"/>
      <c r="DA35" s="727"/>
      <c r="DB35" s="727"/>
      <c r="DC35" s="727"/>
      <c r="DD35" s="727"/>
      <c r="DE35" s="727"/>
      <c r="DF35" s="727"/>
      <c r="DG35" s="727"/>
      <c r="DH35" s="727"/>
      <c r="DI35" s="727"/>
      <c r="DJ35" s="727"/>
      <c r="DK35" s="727"/>
      <c r="DL35" s="727"/>
    </row>
    <row r="36" spans="15:116" ht="13.2"/>
    <row r="37" spans="15:116" ht="13.2">
      <c r="DL37" s="727"/>
    </row>
    <row r="38" spans="15:116" ht="13.2">
      <c r="DI38" s="727"/>
      <c r="DJ38" s="727"/>
      <c r="DK38" s="727"/>
      <c r="DL38" s="727"/>
    </row>
    <row r="39" spans="15:116" ht="13.2"/>
    <row r="40" spans="15:116" ht="13.2"/>
    <row r="41" spans="15:116" ht="13.2"/>
    <row r="42" spans="15:116" ht="13.2"/>
    <row r="43" spans="15:116" ht="13.2">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row>
    <row r="44" spans="15:116" ht="13.2">
      <c r="DL44" s="727"/>
    </row>
    <row r="45" spans="15:116" ht="13.2"/>
    <row r="46" spans="15:116" ht="13.2">
      <c r="DA46" s="727"/>
      <c r="DB46" s="727"/>
      <c r="DC46" s="727"/>
      <c r="DD46" s="727"/>
      <c r="DE46" s="727"/>
      <c r="DF46" s="727"/>
      <c r="DG46" s="727"/>
      <c r="DH46" s="727"/>
      <c r="DI46" s="727"/>
      <c r="DJ46" s="727"/>
      <c r="DK46" s="727"/>
      <c r="DL46" s="727"/>
    </row>
    <row r="47" spans="15:116" ht="13.2"/>
    <row r="48" spans="15:116" ht="13.2"/>
    <row r="49" spans="104:116" ht="13.2"/>
    <row r="50" spans="104:116" ht="13.2">
      <c r="CZ50" s="727"/>
      <c r="DA50" s="727"/>
      <c r="DB50" s="727"/>
      <c r="DC50" s="727"/>
      <c r="DD50" s="727"/>
      <c r="DE50" s="727"/>
      <c r="DF50" s="727"/>
      <c r="DG50" s="727"/>
      <c r="DH50" s="727"/>
      <c r="DI50" s="727"/>
      <c r="DJ50" s="727"/>
      <c r="DK50" s="727"/>
      <c r="DL50" s="727"/>
    </row>
    <row r="51" spans="104:116" ht="13.2"/>
    <row r="52" spans="104:116" ht="13.2"/>
    <row r="53" spans="104:116" ht="13.2">
      <c r="DL53" s="727"/>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27"/>
      <c r="DD67" s="727"/>
      <c r="DE67" s="727"/>
      <c r="DF67" s="727"/>
      <c r="DG67" s="727"/>
      <c r="DH67" s="727"/>
      <c r="DI67" s="727"/>
      <c r="DJ67" s="727"/>
      <c r="DK67" s="727"/>
      <c r="DL67" s="727"/>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mdAKjR/h+VzhVZOOAv+dL8J8HO7vhuUcjt5igXa1/JiY9gVzaipu5Cn5zGnLbhldjInfQYsZQxKpxrw8huhr/A==" saltValue="eLVJFV57qdtR1+ARGH6Br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37" zoomScale="70" zoomScaleSheetLayoutView="70" workbookViewId="0"/>
  </sheetViews>
  <sheetFormatPr defaultColWidth="0" defaultRowHeight="13.5" customHeight="1" zeroHeight="1"/>
  <cols>
    <col min="1" max="36" width="2.44140625" style="363" customWidth="1"/>
    <col min="37" max="44" width="17" style="363" customWidth="1"/>
    <col min="45" max="45" width="6.109375" style="728" customWidth="1"/>
    <col min="46" max="46" width="3" style="729" customWidth="1"/>
    <col min="47" max="47" width="19.109375" style="363" hidden="1" customWidth="1"/>
    <col min="48" max="52" width="12.6640625" style="363" hidden="1" customWidth="1"/>
    <col min="53" max="16384" width="8.6640625" style="363" hidden="1" customWidth="1"/>
  </cols>
  <sheetData>
    <row r="1" spans="1:46" ht="13.2">
      <c r="AS1" s="740"/>
      <c r="AT1" s="740"/>
    </row>
    <row r="2" spans="1:46" ht="13.2">
      <c r="AS2" s="740"/>
      <c r="AT2" s="740"/>
    </row>
    <row r="3" spans="1:46" ht="13.2">
      <c r="AS3" s="740"/>
      <c r="AT3" s="740"/>
    </row>
    <row r="4" spans="1:46" ht="13.2">
      <c r="AS4" s="740"/>
      <c r="AT4" s="740"/>
    </row>
    <row r="5" spans="1:46" ht="16.2">
      <c r="A5" s="731" t="s">
        <v>508</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832"/>
    </row>
    <row r="6" spans="1:46" ht="13.2">
      <c r="A6" s="729"/>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t="s">
        <v>336</v>
      </c>
      <c r="AL6" s="741"/>
      <c r="AM6" s="741"/>
      <c r="AN6" s="741"/>
      <c r="AO6" s="740"/>
      <c r="AP6" s="740"/>
      <c r="AQ6" s="740"/>
      <c r="AR6" s="740"/>
    </row>
    <row r="7" spans="1:46" ht="13.5" customHeight="1">
      <c r="A7" s="729"/>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3"/>
      <c r="AL7" s="756"/>
      <c r="AM7" s="756"/>
      <c r="AN7" s="773"/>
      <c r="AO7" s="786" t="s">
        <v>87</v>
      </c>
      <c r="AP7" s="798"/>
      <c r="AQ7" s="809" t="s">
        <v>509</v>
      </c>
      <c r="AR7" s="823"/>
    </row>
    <row r="8" spans="1:46" ht="13.2">
      <c r="A8" s="729"/>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4"/>
      <c r="AL8" s="757"/>
      <c r="AM8" s="757"/>
      <c r="AN8" s="774"/>
      <c r="AO8" s="787"/>
      <c r="AP8" s="799" t="s">
        <v>510</v>
      </c>
      <c r="AQ8" s="810" t="s">
        <v>511</v>
      </c>
      <c r="AR8" s="824" t="s">
        <v>512</v>
      </c>
    </row>
    <row r="9" spans="1:46" ht="13.2">
      <c r="A9" s="729"/>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5" t="s">
        <v>513</v>
      </c>
      <c r="AL9" s="758"/>
      <c r="AM9" s="758"/>
      <c r="AN9" s="775"/>
      <c r="AO9" s="788">
        <v>25928244</v>
      </c>
      <c r="AP9" s="788">
        <v>70307</v>
      </c>
      <c r="AQ9" s="811">
        <v>63571</v>
      </c>
      <c r="AR9" s="825">
        <v>10.6</v>
      </c>
    </row>
    <row r="10" spans="1:46" ht="13.5" customHeight="1">
      <c r="A10" s="729"/>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5" t="s">
        <v>211</v>
      </c>
      <c r="AL10" s="758"/>
      <c r="AM10" s="758"/>
      <c r="AN10" s="775"/>
      <c r="AO10" s="789">
        <v>695897</v>
      </c>
      <c r="AP10" s="789">
        <v>1887</v>
      </c>
      <c r="AQ10" s="812">
        <v>1690</v>
      </c>
      <c r="AR10" s="826">
        <v>11.7</v>
      </c>
    </row>
    <row r="11" spans="1:46" ht="13.5" customHeight="1">
      <c r="A11" s="729"/>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5" t="s">
        <v>401</v>
      </c>
      <c r="AL11" s="758"/>
      <c r="AM11" s="758"/>
      <c r="AN11" s="775"/>
      <c r="AO11" s="789" t="s">
        <v>204</v>
      </c>
      <c r="AP11" s="789" t="s">
        <v>204</v>
      </c>
      <c r="AQ11" s="812">
        <v>679</v>
      </c>
      <c r="AR11" s="826" t="s">
        <v>204</v>
      </c>
    </row>
    <row r="12" spans="1:46" ht="13.5" customHeight="1">
      <c r="A12" s="729"/>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5" t="s">
        <v>236</v>
      </c>
      <c r="AL12" s="758"/>
      <c r="AM12" s="758"/>
      <c r="AN12" s="775"/>
      <c r="AO12" s="789" t="s">
        <v>204</v>
      </c>
      <c r="AP12" s="789" t="s">
        <v>204</v>
      </c>
      <c r="AQ12" s="812">
        <v>23</v>
      </c>
      <c r="AR12" s="826" t="s">
        <v>204</v>
      </c>
    </row>
    <row r="13" spans="1:46" ht="13.5" customHeight="1">
      <c r="A13" s="729"/>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5" t="s">
        <v>514</v>
      </c>
      <c r="AL13" s="758"/>
      <c r="AM13" s="758"/>
      <c r="AN13" s="775"/>
      <c r="AO13" s="789">
        <v>787010</v>
      </c>
      <c r="AP13" s="789">
        <v>2134</v>
      </c>
      <c r="AQ13" s="812">
        <v>1992</v>
      </c>
      <c r="AR13" s="826">
        <v>7.1</v>
      </c>
    </row>
    <row r="14" spans="1:46" ht="13.5" customHeight="1">
      <c r="A14" s="729"/>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5" t="s">
        <v>515</v>
      </c>
      <c r="AL14" s="758"/>
      <c r="AM14" s="758"/>
      <c r="AN14" s="775"/>
      <c r="AO14" s="789">
        <v>323946</v>
      </c>
      <c r="AP14" s="789">
        <v>878</v>
      </c>
      <c r="AQ14" s="812">
        <v>1254</v>
      </c>
      <c r="AR14" s="826">
        <v>-30</v>
      </c>
    </row>
    <row r="15" spans="1:46" ht="13.5" customHeight="1">
      <c r="A15" s="729"/>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6" t="s">
        <v>315</v>
      </c>
      <c r="AL15" s="759"/>
      <c r="AM15" s="759"/>
      <c r="AN15" s="776"/>
      <c r="AO15" s="789">
        <v>-1928963</v>
      </c>
      <c r="AP15" s="789">
        <v>-5231</v>
      </c>
      <c r="AQ15" s="812">
        <v>-3845</v>
      </c>
      <c r="AR15" s="826">
        <v>36</v>
      </c>
    </row>
    <row r="16" spans="1:46" ht="13.2">
      <c r="A16" s="729"/>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6" t="s">
        <v>275</v>
      </c>
      <c r="AL16" s="759"/>
      <c r="AM16" s="759"/>
      <c r="AN16" s="776"/>
      <c r="AO16" s="789">
        <v>25806134</v>
      </c>
      <c r="AP16" s="789">
        <v>69976</v>
      </c>
      <c r="AQ16" s="812">
        <v>65365</v>
      </c>
      <c r="AR16" s="826">
        <v>7.1</v>
      </c>
    </row>
    <row r="17" spans="1:46" ht="13.2">
      <c r="A17" s="729"/>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row>
    <row r="18" spans="1:46" ht="13.2">
      <c r="A18" s="729"/>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803"/>
      <c r="AR18" s="803"/>
    </row>
    <row r="19" spans="1:46" ht="13.2">
      <c r="A19" s="729"/>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t="s">
        <v>185</v>
      </c>
      <c r="AL19" s="740"/>
      <c r="AM19" s="740"/>
      <c r="AN19" s="740"/>
      <c r="AO19" s="740"/>
      <c r="AP19" s="740"/>
      <c r="AQ19" s="740"/>
      <c r="AR19" s="740"/>
    </row>
    <row r="20" spans="1:46" ht="13.2">
      <c r="A20" s="729"/>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7"/>
      <c r="AL20" s="760"/>
      <c r="AM20" s="760"/>
      <c r="AN20" s="777"/>
      <c r="AO20" s="790" t="s">
        <v>516</v>
      </c>
      <c r="AP20" s="800" t="s">
        <v>340</v>
      </c>
      <c r="AQ20" s="813" t="s">
        <v>44</v>
      </c>
      <c r="AR20" s="827"/>
    </row>
    <row r="21" spans="1:46" s="730" customFormat="1" ht="13.2">
      <c r="A21" s="732"/>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8" t="s">
        <v>517</v>
      </c>
      <c r="AL21" s="761"/>
      <c r="AM21" s="761"/>
      <c r="AN21" s="778"/>
      <c r="AO21" s="791">
        <v>6.88</v>
      </c>
      <c r="AP21" s="801">
        <v>6.46</v>
      </c>
      <c r="AQ21" s="814">
        <v>0.42</v>
      </c>
      <c r="AR21" s="741"/>
      <c r="AS21" s="833"/>
      <c r="AT21" s="732"/>
    </row>
    <row r="22" spans="1:46" s="730" customFormat="1" ht="13.2">
      <c r="A22" s="732"/>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8" t="s">
        <v>518</v>
      </c>
      <c r="AL22" s="761"/>
      <c r="AM22" s="761"/>
      <c r="AN22" s="778"/>
      <c r="AO22" s="792">
        <v>100.2</v>
      </c>
      <c r="AP22" s="802">
        <v>99.4</v>
      </c>
      <c r="AQ22" s="815">
        <v>0.8</v>
      </c>
      <c r="AR22" s="803"/>
      <c r="AS22" s="833"/>
      <c r="AT22" s="732"/>
    </row>
    <row r="23" spans="1:46" s="730" customFormat="1" ht="13.2">
      <c r="A23" s="732"/>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03"/>
      <c r="AQ23" s="803"/>
      <c r="AR23" s="803"/>
      <c r="AS23" s="833"/>
      <c r="AT23" s="732"/>
    </row>
    <row r="24" spans="1:46" s="730" customFormat="1" ht="13.2">
      <c r="A24" s="7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03"/>
      <c r="AQ24" s="803"/>
      <c r="AR24" s="803"/>
      <c r="AS24" s="833"/>
      <c r="AT24" s="732"/>
    </row>
    <row r="25" spans="1:46" s="730" customFormat="1" ht="13.2">
      <c r="A25" s="733"/>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804"/>
      <c r="AQ25" s="804"/>
      <c r="AR25" s="804"/>
      <c r="AS25" s="834"/>
      <c r="AT25" s="732"/>
    </row>
    <row r="26" spans="1:46" s="730" customFormat="1" ht="13.2">
      <c r="A26" s="734" t="s">
        <v>519</v>
      </c>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41"/>
    </row>
    <row r="27" spans="1:46" ht="13.2">
      <c r="A27" s="735"/>
      <c r="AO27" s="740"/>
      <c r="AP27" s="740"/>
      <c r="AQ27" s="740"/>
      <c r="AR27" s="740"/>
      <c r="AS27" s="740"/>
      <c r="AT27" s="740"/>
    </row>
    <row r="28" spans="1:46" ht="16.2">
      <c r="A28" s="731" t="s">
        <v>263</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835"/>
    </row>
    <row r="29" spans="1:46" ht="13.2">
      <c r="A29" s="729"/>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t="s">
        <v>121</v>
      </c>
      <c r="AL29" s="741"/>
      <c r="AM29" s="741"/>
      <c r="AN29" s="741"/>
      <c r="AO29" s="740"/>
      <c r="AP29" s="740"/>
      <c r="AQ29" s="740"/>
      <c r="AR29" s="740"/>
      <c r="AS29" s="836"/>
    </row>
    <row r="30" spans="1:46" ht="13.5" customHeight="1">
      <c r="A30" s="72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3"/>
      <c r="AL30" s="756"/>
      <c r="AM30" s="756"/>
      <c r="AN30" s="773"/>
      <c r="AO30" s="786" t="s">
        <v>87</v>
      </c>
      <c r="AP30" s="798"/>
      <c r="AQ30" s="809" t="s">
        <v>509</v>
      </c>
      <c r="AR30" s="823"/>
    </row>
    <row r="31" spans="1:46" ht="13.2">
      <c r="A31" s="729"/>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4"/>
      <c r="AL31" s="757"/>
      <c r="AM31" s="757"/>
      <c r="AN31" s="774"/>
      <c r="AO31" s="787"/>
      <c r="AP31" s="799" t="s">
        <v>510</v>
      </c>
      <c r="AQ31" s="810" t="s">
        <v>511</v>
      </c>
      <c r="AR31" s="824" t="s">
        <v>512</v>
      </c>
    </row>
    <row r="32" spans="1:46" ht="27" customHeight="1">
      <c r="A32" s="729"/>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9" t="s">
        <v>520</v>
      </c>
      <c r="AL32" s="762"/>
      <c r="AM32" s="762"/>
      <c r="AN32" s="779"/>
      <c r="AO32" s="789">
        <v>16502667</v>
      </c>
      <c r="AP32" s="789">
        <v>44749</v>
      </c>
      <c r="AQ32" s="816">
        <v>37452</v>
      </c>
      <c r="AR32" s="826">
        <v>19.5</v>
      </c>
    </row>
    <row r="33" spans="1:46" ht="13.5" customHeight="1">
      <c r="A33" s="729"/>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9" t="s">
        <v>521</v>
      </c>
      <c r="AL33" s="762"/>
      <c r="AM33" s="762"/>
      <c r="AN33" s="779"/>
      <c r="AO33" s="789" t="s">
        <v>204</v>
      </c>
      <c r="AP33" s="789" t="s">
        <v>204</v>
      </c>
      <c r="AQ33" s="816" t="s">
        <v>204</v>
      </c>
      <c r="AR33" s="826" t="s">
        <v>204</v>
      </c>
    </row>
    <row r="34" spans="1:46" ht="27" customHeight="1">
      <c r="A34" s="729"/>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9" t="s">
        <v>523</v>
      </c>
      <c r="AL34" s="762"/>
      <c r="AM34" s="762"/>
      <c r="AN34" s="779"/>
      <c r="AO34" s="789" t="s">
        <v>204</v>
      </c>
      <c r="AP34" s="789" t="s">
        <v>204</v>
      </c>
      <c r="AQ34" s="816">
        <v>45</v>
      </c>
      <c r="AR34" s="826" t="s">
        <v>204</v>
      </c>
    </row>
    <row r="35" spans="1:46" ht="27" customHeight="1">
      <c r="A35" s="729"/>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9" t="s">
        <v>524</v>
      </c>
      <c r="AL35" s="762"/>
      <c r="AM35" s="762"/>
      <c r="AN35" s="779"/>
      <c r="AO35" s="789">
        <v>4477273</v>
      </c>
      <c r="AP35" s="789">
        <v>12141</v>
      </c>
      <c r="AQ35" s="816">
        <v>8356</v>
      </c>
      <c r="AR35" s="826">
        <v>45.3</v>
      </c>
    </row>
    <row r="36" spans="1:46" ht="27" customHeight="1">
      <c r="A36" s="729"/>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9" t="s">
        <v>40</v>
      </c>
      <c r="AL36" s="762"/>
      <c r="AM36" s="762"/>
      <c r="AN36" s="779"/>
      <c r="AO36" s="789">
        <v>745505</v>
      </c>
      <c r="AP36" s="789">
        <v>2022</v>
      </c>
      <c r="AQ36" s="816">
        <v>443</v>
      </c>
      <c r="AR36" s="826">
        <v>356.4</v>
      </c>
    </row>
    <row r="37" spans="1:46" ht="13.5" customHeight="1">
      <c r="A37" s="729"/>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9" t="s">
        <v>353</v>
      </c>
      <c r="AL37" s="762"/>
      <c r="AM37" s="762"/>
      <c r="AN37" s="779"/>
      <c r="AO37" s="789">
        <v>35997</v>
      </c>
      <c r="AP37" s="789">
        <v>98</v>
      </c>
      <c r="AQ37" s="816">
        <v>649</v>
      </c>
      <c r="AR37" s="826">
        <v>-84.9</v>
      </c>
    </row>
    <row r="38" spans="1:46" ht="27" customHeight="1">
      <c r="A38" s="729"/>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50" t="s">
        <v>525</v>
      </c>
      <c r="AL38" s="763"/>
      <c r="AM38" s="763"/>
      <c r="AN38" s="780"/>
      <c r="AO38" s="793" t="s">
        <v>204</v>
      </c>
      <c r="AP38" s="793" t="s">
        <v>204</v>
      </c>
      <c r="AQ38" s="817">
        <v>1</v>
      </c>
      <c r="AR38" s="815" t="s">
        <v>204</v>
      </c>
      <c r="AS38" s="836"/>
    </row>
    <row r="39" spans="1:46" ht="13.2">
      <c r="A39" s="729"/>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50" t="s">
        <v>60</v>
      </c>
      <c r="AL39" s="763"/>
      <c r="AM39" s="763"/>
      <c r="AN39" s="780"/>
      <c r="AO39" s="789">
        <v>-3117178</v>
      </c>
      <c r="AP39" s="789">
        <v>-8453</v>
      </c>
      <c r="AQ39" s="816">
        <v>-7867</v>
      </c>
      <c r="AR39" s="826">
        <v>7.4</v>
      </c>
      <c r="AS39" s="836"/>
    </row>
    <row r="40" spans="1:46" ht="27" customHeight="1">
      <c r="A40" s="729"/>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9" t="s">
        <v>526</v>
      </c>
      <c r="AL40" s="762"/>
      <c r="AM40" s="762"/>
      <c r="AN40" s="779"/>
      <c r="AO40" s="789">
        <v>-14641795</v>
      </c>
      <c r="AP40" s="789">
        <v>-39703</v>
      </c>
      <c r="AQ40" s="816">
        <v>-28343</v>
      </c>
      <c r="AR40" s="826">
        <v>40.1</v>
      </c>
      <c r="AS40" s="836"/>
    </row>
    <row r="41" spans="1:46" ht="13.2">
      <c r="A41" s="729"/>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51" t="s">
        <v>391</v>
      </c>
      <c r="AL41" s="764"/>
      <c r="AM41" s="764"/>
      <c r="AN41" s="781"/>
      <c r="AO41" s="789">
        <v>4002469</v>
      </c>
      <c r="AP41" s="789">
        <v>10853</v>
      </c>
      <c r="AQ41" s="816">
        <v>10736</v>
      </c>
      <c r="AR41" s="826">
        <v>1.1000000000000001</v>
      </c>
      <c r="AS41" s="836"/>
    </row>
    <row r="42" spans="1:46" ht="13.2">
      <c r="A42" s="729"/>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52" t="s">
        <v>527</v>
      </c>
      <c r="AL42" s="740"/>
      <c r="AM42" s="740"/>
      <c r="AN42" s="740"/>
      <c r="AO42" s="740"/>
      <c r="AP42" s="740"/>
      <c r="AQ42" s="803"/>
      <c r="AR42" s="803"/>
      <c r="AS42" s="836"/>
    </row>
    <row r="43" spans="1:46" ht="13.2">
      <c r="A43" s="729"/>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805"/>
      <c r="AQ43" s="803"/>
      <c r="AR43" s="740"/>
      <c r="AS43" s="836"/>
    </row>
    <row r="44" spans="1:46" ht="13.2">
      <c r="A44" s="729"/>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803"/>
      <c r="AR44" s="740"/>
    </row>
    <row r="45" spans="1:46" ht="13.2">
      <c r="A45" s="736"/>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818"/>
      <c r="AR45" s="736"/>
      <c r="AS45" s="736"/>
      <c r="AT45" s="740"/>
    </row>
    <row r="46" spans="1:46" ht="13.2">
      <c r="A46" s="737"/>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40"/>
    </row>
    <row r="47" spans="1:46" ht="17.25" customHeight="1">
      <c r="A47" s="738" t="s">
        <v>528</v>
      </c>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row>
    <row r="48" spans="1:46" ht="13.2">
      <c r="A48" s="729"/>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37" t="s">
        <v>529</v>
      </c>
      <c r="AL48" s="737"/>
      <c r="AM48" s="737"/>
      <c r="AN48" s="737"/>
      <c r="AO48" s="737"/>
      <c r="AP48" s="737"/>
      <c r="AQ48" s="804"/>
      <c r="AR48" s="737"/>
    </row>
    <row r="49" spans="1:44" ht="13.5" customHeight="1">
      <c r="A49" s="729"/>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53"/>
      <c r="AL49" s="765"/>
      <c r="AM49" s="769" t="s">
        <v>87</v>
      </c>
      <c r="AN49" s="782" t="s">
        <v>449</v>
      </c>
      <c r="AO49" s="794"/>
      <c r="AP49" s="794"/>
      <c r="AQ49" s="794"/>
      <c r="AR49" s="828"/>
    </row>
    <row r="50" spans="1:44" ht="13.2">
      <c r="A50" s="729"/>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54"/>
      <c r="AL50" s="766"/>
      <c r="AM50" s="770"/>
      <c r="AN50" s="783" t="s">
        <v>499</v>
      </c>
      <c r="AO50" s="795" t="s">
        <v>500</v>
      </c>
      <c r="AP50" s="806" t="s">
        <v>530</v>
      </c>
      <c r="AQ50" s="819" t="s">
        <v>385</v>
      </c>
      <c r="AR50" s="829" t="s">
        <v>531</v>
      </c>
    </row>
    <row r="51" spans="1:44" ht="13.2">
      <c r="A51" s="729"/>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53" t="s">
        <v>532</v>
      </c>
      <c r="AL51" s="765"/>
      <c r="AM51" s="771">
        <v>16342422</v>
      </c>
      <c r="AN51" s="784">
        <v>43231</v>
      </c>
      <c r="AO51" s="796">
        <v>-19.899999999999999</v>
      </c>
      <c r="AP51" s="807">
        <v>46457</v>
      </c>
      <c r="AQ51" s="820">
        <v>-3.4</v>
      </c>
      <c r="AR51" s="830">
        <v>-16.5</v>
      </c>
    </row>
    <row r="52" spans="1:44" ht="13.2">
      <c r="A52" s="729"/>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55"/>
      <c r="AL52" s="767" t="s">
        <v>276</v>
      </c>
      <c r="AM52" s="772">
        <v>7957576</v>
      </c>
      <c r="AN52" s="785">
        <v>21050</v>
      </c>
      <c r="AO52" s="797">
        <v>-36.799999999999997</v>
      </c>
      <c r="AP52" s="808">
        <v>24020</v>
      </c>
      <c r="AQ52" s="821">
        <v>-4.5999999999999996</v>
      </c>
      <c r="AR52" s="831">
        <v>-32.200000000000003</v>
      </c>
    </row>
    <row r="53" spans="1:44" ht="13.2">
      <c r="A53" s="729"/>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53" t="s">
        <v>533</v>
      </c>
      <c r="AL53" s="765"/>
      <c r="AM53" s="771">
        <v>21724296</v>
      </c>
      <c r="AN53" s="784">
        <v>57795</v>
      </c>
      <c r="AO53" s="796">
        <v>33.700000000000003</v>
      </c>
      <c r="AP53" s="807">
        <v>51849</v>
      </c>
      <c r="AQ53" s="820">
        <v>11.6</v>
      </c>
      <c r="AR53" s="830">
        <v>22.1</v>
      </c>
    </row>
    <row r="54" spans="1:44" ht="13.2">
      <c r="A54" s="729"/>
      <c r="B54" s="740"/>
      <c r="C54" s="740"/>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55"/>
      <c r="AL54" s="767" t="s">
        <v>276</v>
      </c>
      <c r="AM54" s="772">
        <v>8534484</v>
      </c>
      <c r="AN54" s="785">
        <v>22705</v>
      </c>
      <c r="AO54" s="797">
        <v>7.9</v>
      </c>
      <c r="AP54" s="808">
        <v>26326</v>
      </c>
      <c r="AQ54" s="821">
        <v>9.6</v>
      </c>
      <c r="AR54" s="831">
        <v>-1.7</v>
      </c>
    </row>
    <row r="55" spans="1:44" ht="13.2">
      <c r="A55" s="729"/>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53" t="s">
        <v>483</v>
      </c>
      <c r="AL55" s="765"/>
      <c r="AM55" s="771">
        <v>18159157</v>
      </c>
      <c r="AN55" s="784">
        <v>48549</v>
      </c>
      <c r="AO55" s="796">
        <v>-16</v>
      </c>
      <c r="AP55" s="807">
        <v>52191</v>
      </c>
      <c r="AQ55" s="820">
        <v>0.7</v>
      </c>
      <c r="AR55" s="830">
        <v>-16.7</v>
      </c>
    </row>
    <row r="56" spans="1:44" ht="13.2">
      <c r="A56" s="729"/>
      <c r="B56" s="740"/>
      <c r="C56" s="740"/>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55"/>
      <c r="AL56" s="767" t="s">
        <v>276</v>
      </c>
      <c r="AM56" s="772">
        <v>9626469</v>
      </c>
      <c r="AN56" s="785">
        <v>25737</v>
      </c>
      <c r="AO56" s="797">
        <v>13.4</v>
      </c>
      <c r="AP56" s="808">
        <v>26807</v>
      </c>
      <c r="AQ56" s="821">
        <v>1.8</v>
      </c>
      <c r="AR56" s="831">
        <v>11.6</v>
      </c>
    </row>
    <row r="57" spans="1:44" ht="13.2">
      <c r="A57" s="729"/>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53" t="s">
        <v>534</v>
      </c>
      <c r="AL57" s="765"/>
      <c r="AM57" s="771">
        <v>14321200</v>
      </c>
      <c r="AN57" s="784">
        <v>38534</v>
      </c>
      <c r="AO57" s="796">
        <v>-20.6</v>
      </c>
      <c r="AP57" s="807">
        <v>48105</v>
      </c>
      <c r="AQ57" s="820">
        <v>-7.8</v>
      </c>
      <c r="AR57" s="830">
        <v>-12.8</v>
      </c>
    </row>
    <row r="58" spans="1:44" ht="13.2">
      <c r="A58" s="729"/>
      <c r="B58" s="740"/>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55"/>
      <c r="AL58" s="767" t="s">
        <v>276</v>
      </c>
      <c r="AM58" s="772">
        <v>6865859</v>
      </c>
      <c r="AN58" s="785">
        <v>18474</v>
      </c>
      <c r="AO58" s="797">
        <v>-28.2</v>
      </c>
      <c r="AP58" s="808">
        <v>24072</v>
      </c>
      <c r="AQ58" s="821">
        <v>-10.199999999999999</v>
      </c>
      <c r="AR58" s="831">
        <v>-18</v>
      </c>
    </row>
    <row r="59" spans="1:44" ht="13.2">
      <c r="A59" s="729"/>
      <c r="B59" s="740"/>
      <c r="C59" s="740"/>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53" t="s">
        <v>139</v>
      </c>
      <c r="AL59" s="765"/>
      <c r="AM59" s="771">
        <v>13148807</v>
      </c>
      <c r="AN59" s="784">
        <v>35654</v>
      </c>
      <c r="AO59" s="796">
        <v>-7.5</v>
      </c>
      <c r="AP59" s="807">
        <v>47446</v>
      </c>
      <c r="AQ59" s="820">
        <v>-1.4</v>
      </c>
      <c r="AR59" s="830">
        <v>-6.1</v>
      </c>
    </row>
    <row r="60" spans="1:44" ht="13.2">
      <c r="A60" s="729"/>
      <c r="B60" s="740"/>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55"/>
      <c r="AL60" s="767" t="s">
        <v>276</v>
      </c>
      <c r="AM60" s="772">
        <v>7417625</v>
      </c>
      <c r="AN60" s="785">
        <v>20114</v>
      </c>
      <c r="AO60" s="797">
        <v>8.9</v>
      </c>
      <c r="AP60" s="808">
        <v>24371</v>
      </c>
      <c r="AQ60" s="821">
        <v>1.2</v>
      </c>
      <c r="AR60" s="831">
        <v>7.7</v>
      </c>
    </row>
    <row r="61" spans="1:44" ht="13.2">
      <c r="A61" s="729"/>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53" t="s">
        <v>535</v>
      </c>
      <c r="AL61" s="768"/>
      <c r="AM61" s="771">
        <v>16739176</v>
      </c>
      <c r="AN61" s="784">
        <v>44753</v>
      </c>
      <c r="AO61" s="796">
        <v>-6.1</v>
      </c>
      <c r="AP61" s="807">
        <v>49210</v>
      </c>
      <c r="AQ61" s="822">
        <v>-0.1</v>
      </c>
      <c r="AR61" s="830">
        <v>-6</v>
      </c>
    </row>
    <row r="62" spans="1:44" ht="13.2">
      <c r="A62" s="729"/>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55"/>
      <c r="AL62" s="767" t="s">
        <v>276</v>
      </c>
      <c r="AM62" s="772">
        <v>8080403</v>
      </c>
      <c r="AN62" s="785">
        <v>21616</v>
      </c>
      <c r="AO62" s="797">
        <v>-7</v>
      </c>
      <c r="AP62" s="808">
        <v>25119</v>
      </c>
      <c r="AQ62" s="821">
        <v>-0.4</v>
      </c>
      <c r="AR62" s="831">
        <v>-6.6</v>
      </c>
    </row>
    <row r="63" spans="1:44" ht="13.2">
      <c r="A63" s="729"/>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row>
    <row r="64" spans="1:44" ht="13.2">
      <c r="A64" s="729"/>
      <c r="B64" s="740"/>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row>
    <row r="65" spans="1:46" ht="13.2">
      <c r="A65" s="729"/>
      <c r="B65" s="740"/>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row>
    <row r="66" spans="1:46" ht="13.2">
      <c r="A66" s="739"/>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837"/>
    </row>
    <row r="67" spans="1:46" ht="13.5" hidden="1" customHeight="1">
      <c r="AK67" s="740"/>
      <c r="AL67" s="740"/>
      <c r="AM67" s="740"/>
      <c r="AN67" s="740"/>
      <c r="AO67" s="740"/>
      <c r="AP67" s="740"/>
      <c r="AQ67" s="740"/>
      <c r="AR67" s="740"/>
      <c r="AS67" s="740"/>
      <c r="AT67" s="740"/>
    </row>
    <row r="68" spans="1:46" ht="13.5" hidden="1" customHeight="1">
      <c r="AK68" s="740"/>
      <c r="AL68" s="740"/>
      <c r="AM68" s="740"/>
      <c r="AN68" s="740"/>
      <c r="AO68" s="740"/>
      <c r="AP68" s="740"/>
      <c r="AQ68" s="740"/>
      <c r="AR68" s="740"/>
    </row>
    <row r="69" spans="1:46" ht="13.5" hidden="1" customHeight="1">
      <c r="AK69" s="740"/>
      <c r="AL69" s="740"/>
      <c r="AM69" s="740"/>
      <c r="AN69" s="740"/>
      <c r="AO69" s="740"/>
      <c r="AP69" s="740"/>
      <c r="AQ69" s="740"/>
      <c r="AR69" s="740"/>
    </row>
    <row r="70" spans="1:46" ht="13.2" hidden="1">
      <c r="AK70" s="740"/>
      <c r="AL70" s="740"/>
      <c r="AM70" s="740"/>
      <c r="AN70" s="740"/>
      <c r="AO70" s="740"/>
      <c r="AP70" s="740"/>
      <c r="AQ70" s="740"/>
      <c r="AR70" s="740"/>
    </row>
    <row r="71" spans="1:46" ht="13.2" hidden="1">
      <c r="AK71" s="740"/>
      <c r="AL71" s="740"/>
      <c r="AM71" s="740"/>
      <c r="AN71" s="740"/>
      <c r="AO71" s="740"/>
      <c r="AP71" s="740"/>
      <c r="AQ71" s="740"/>
      <c r="AR71" s="740"/>
    </row>
    <row r="72" spans="1:46" ht="13.2" hidden="1">
      <c r="AK72" s="740"/>
      <c r="AL72" s="740"/>
      <c r="AM72" s="740"/>
      <c r="AN72" s="740"/>
      <c r="AO72" s="740"/>
      <c r="AP72" s="740"/>
      <c r="AQ72" s="740"/>
      <c r="AR72" s="740"/>
    </row>
    <row r="73" spans="1:46" ht="13.2" hidden="1">
      <c r="AK73" s="740"/>
      <c r="AL73" s="740"/>
      <c r="AM73" s="740"/>
      <c r="AN73" s="740"/>
      <c r="AO73" s="740"/>
      <c r="AP73" s="740"/>
      <c r="AQ73" s="740"/>
      <c r="AR73" s="740"/>
    </row>
  </sheetData>
  <sheetProtection algorithmName="SHA-512" hashValue="6cKwtbwk51VL4S73dlftX1rNm90dE5PFDQESspB1nfM+OkLSxC3twQjGc9Vq0n/lYrftE31MTIm/3Gl+q0AA0g==" saltValue="sSJzrj1S+BQHM4uiCWg4K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5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67" zoomScale="70" zoomScaleNormal="70" zoomScaleSheetLayoutView="55" workbookViewId="0"/>
  </sheetViews>
  <sheetFormatPr defaultColWidth="0" defaultRowHeight="13.5" customHeight="1" zeroHeight="1"/>
  <cols>
    <col min="1" max="125" width="2.44140625" style="726" customWidth="1"/>
    <col min="126" max="16384" width="9" style="727" hidden="1" customWidth="1"/>
  </cols>
  <sheetData>
    <row r="1" spans="2:125"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2:125" ht="13.2">
      <c r="B2" s="727"/>
      <c r="DG2" s="727"/>
    </row>
    <row r="3" spans="2:125" ht="13.2">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H3" s="727"/>
      <c r="DI3" s="727"/>
      <c r="DJ3" s="727"/>
      <c r="DK3" s="727"/>
      <c r="DL3" s="727"/>
      <c r="DM3" s="727"/>
      <c r="DN3" s="727"/>
      <c r="DO3" s="727"/>
      <c r="DP3" s="727"/>
      <c r="DQ3" s="727"/>
      <c r="DR3" s="727"/>
      <c r="DS3" s="727"/>
      <c r="DT3" s="727"/>
      <c r="DU3" s="727"/>
    </row>
    <row r="4" spans="2:125" ht="13.2"/>
    <row r="5" spans="2:125" ht="13.2"/>
    <row r="6" spans="2:125" ht="13.2"/>
    <row r="7" spans="2:125" ht="13.2"/>
    <row r="8" spans="2:125" ht="13.2"/>
    <row r="9" spans="2:125" ht="13.2">
      <c r="DU9" s="727"/>
    </row>
    <row r="10" spans="2:125" ht="13.2"/>
    <row r="11" spans="2:125" ht="13.2"/>
    <row r="12" spans="2:125" ht="13.2"/>
    <row r="13" spans="2:125" ht="13.2"/>
    <row r="14" spans="2:125" ht="13.2"/>
    <row r="15" spans="2:125" ht="13.2"/>
    <row r="16" spans="2:125" ht="13.2"/>
    <row r="17" spans="125:125" ht="13.2">
      <c r="DU17" s="727"/>
    </row>
    <row r="18" spans="125:125" ht="13.2"/>
    <row r="19" spans="125:125" ht="13.2"/>
    <row r="20" spans="125:125" ht="13.2">
      <c r="DU20" s="727"/>
    </row>
    <row r="21" spans="125:125" ht="13.2">
      <c r="DU21" s="727"/>
    </row>
    <row r="22" spans="125:125" ht="13.2"/>
    <row r="23" spans="125:125" ht="13.2"/>
    <row r="24" spans="125:125" ht="13.2"/>
    <row r="25" spans="125:125" ht="13.2"/>
    <row r="26" spans="125:125" ht="13.2"/>
    <row r="27" spans="125:125" ht="13.2"/>
    <row r="28" spans="125:125" ht="13.2">
      <c r="DU28" s="727"/>
    </row>
    <row r="29" spans="125:125" ht="13.2"/>
    <row r="30" spans="125:125" ht="13.2"/>
    <row r="31" spans="125:125" ht="13.2"/>
    <row r="32" spans="125:125" ht="13.2"/>
    <row r="33" spans="2:125" ht="13.2">
      <c r="B33" s="727"/>
      <c r="G33" s="727"/>
      <c r="I33" s="727"/>
    </row>
    <row r="34" spans="2:125" ht="13.2">
      <c r="C34" s="727"/>
      <c r="P34" s="727"/>
      <c r="DE34" s="727"/>
      <c r="DH34" s="727"/>
    </row>
    <row r="35" spans="2:125" ht="13.2">
      <c r="D35" s="727"/>
      <c r="E35" s="727"/>
      <c r="DG35" s="727"/>
      <c r="DJ35" s="727"/>
      <c r="DP35" s="727"/>
      <c r="DQ35" s="727"/>
      <c r="DR35" s="727"/>
      <c r="DS35" s="727"/>
      <c r="DT35" s="727"/>
      <c r="DU35" s="727"/>
    </row>
    <row r="36" spans="2:125" ht="13.2">
      <c r="F36" s="727"/>
      <c r="H36" s="727"/>
      <c r="J36" s="727"/>
      <c r="K36" s="727"/>
      <c r="L36" s="727"/>
      <c r="M36" s="727"/>
      <c r="N36" s="727"/>
      <c r="O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F36" s="727"/>
      <c r="DI36" s="727"/>
      <c r="DK36" s="727"/>
      <c r="DL36" s="727"/>
      <c r="DM36" s="727"/>
      <c r="DN36" s="727"/>
      <c r="DO36" s="727"/>
      <c r="DP36" s="727"/>
      <c r="DQ36" s="727"/>
      <c r="DR36" s="727"/>
      <c r="DS36" s="727"/>
      <c r="DT36" s="727"/>
      <c r="DU36" s="727"/>
    </row>
    <row r="37" spans="2:125" ht="13.2">
      <c r="DU37" s="727"/>
    </row>
    <row r="38" spans="2:125" ht="13.2">
      <c r="DT38" s="727"/>
      <c r="DU38" s="727"/>
    </row>
    <row r="39" spans="2:125" ht="13.2"/>
    <row r="40" spans="2:125" ht="13.2">
      <c r="DH40" s="727"/>
    </row>
    <row r="41" spans="2:125" ht="13.2">
      <c r="DE41" s="727"/>
    </row>
    <row r="42" spans="2:125" ht="13.2">
      <c r="DG42" s="727"/>
      <c r="DJ42" s="727"/>
    </row>
    <row r="43" spans="2:125" ht="13.2">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F43" s="727"/>
      <c r="DI43" s="727"/>
      <c r="DK43" s="727"/>
      <c r="DL43" s="727"/>
      <c r="DM43" s="727"/>
      <c r="DN43" s="727"/>
      <c r="DO43" s="727"/>
      <c r="DP43" s="727"/>
      <c r="DQ43" s="727"/>
      <c r="DR43" s="727"/>
      <c r="DS43" s="727"/>
      <c r="DT43" s="727"/>
      <c r="DU43" s="727"/>
    </row>
    <row r="44" spans="2:125" ht="13.2">
      <c r="DU44" s="727"/>
    </row>
    <row r="45" spans="2:125" ht="13.2"/>
    <row r="46" spans="2:125" ht="13.2"/>
    <row r="47" spans="2:125" ht="13.2"/>
    <row r="48" spans="2:125" ht="13.2">
      <c r="DT48" s="727"/>
      <c r="DU48" s="727"/>
    </row>
    <row r="49" spans="120:125" ht="13.2">
      <c r="DU49" s="727"/>
    </row>
    <row r="50" spans="120:125" ht="13.2">
      <c r="DU50" s="727"/>
    </row>
    <row r="51" spans="120:125" ht="13.2">
      <c r="DP51" s="727"/>
      <c r="DQ51" s="727"/>
      <c r="DR51" s="727"/>
      <c r="DS51" s="727"/>
      <c r="DT51" s="727"/>
      <c r="DU51" s="727"/>
    </row>
    <row r="52" spans="120:125" ht="13.2"/>
    <row r="53" spans="120:125" ht="13.2"/>
    <row r="54" spans="120:125" ht="13.2">
      <c r="DU54" s="727"/>
    </row>
    <row r="55" spans="120:125" ht="13.2"/>
    <row r="56" spans="120:125" ht="13.2"/>
    <row r="57" spans="120:125" ht="13.2"/>
    <row r="58" spans="120:125" ht="13.2">
      <c r="DU58" s="727"/>
    </row>
    <row r="59" spans="120:125" ht="13.2"/>
    <row r="60" spans="120:125" ht="13.2"/>
    <row r="61" spans="120:125" ht="13.2"/>
    <row r="62" spans="120:125" ht="13.2"/>
    <row r="63" spans="120:125" ht="13.2">
      <c r="DU63" s="727"/>
    </row>
    <row r="64" spans="120:125" ht="13.2">
      <c r="DT64" s="727"/>
      <c r="DU64" s="727"/>
    </row>
    <row r="65" spans="123:125" ht="13.2"/>
    <row r="66" spans="123:125" ht="13.2"/>
    <row r="67" spans="123:125" ht="13.2"/>
    <row r="68" spans="123:125" ht="13.2"/>
    <row r="69" spans="123:125" ht="13.2">
      <c r="DS69" s="727"/>
      <c r="DT69" s="727"/>
      <c r="DU69" s="727"/>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7"/>
    </row>
    <row r="83" spans="116:125" ht="13.2">
      <c r="DM83" s="727"/>
      <c r="DN83" s="727"/>
      <c r="DO83" s="727"/>
      <c r="DP83" s="727"/>
      <c r="DQ83" s="727"/>
      <c r="DR83" s="727"/>
      <c r="DS83" s="727"/>
      <c r="DT83" s="727"/>
      <c r="DU83" s="727"/>
    </row>
    <row r="84" spans="116:125" ht="13.2"/>
    <row r="85" spans="116:125" ht="13.2"/>
    <row r="86" spans="116:125" ht="13.2"/>
    <row r="87" spans="116:125" ht="13.2"/>
    <row r="88" spans="116:125" ht="13.2">
      <c r="DU88" s="727"/>
    </row>
    <row r="89" spans="116:125" ht="13.2"/>
    <row r="90" spans="116:125" ht="13.2"/>
    <row r="91" spans="116:125" ht="13.2"/>
    <row r="92" spans="116:125" ht="13.5" customHeight="1"/>
    <row r="93" spans="116:125" ht="13.5" customHeight="1"/>
    <row r="94" spans="116:125" ht="13.5" customHeight="1">
      <c r="DS94" s="727"/>
      <c r="DT94" s="727"/>
      <c r="DU94" s="727"/>
    </row>
    <row r="95" spans="116:125" ht="13.5" customHeight="1">
      <c r="DU95" s="727"/>
    </row>
    <row r="96" spans="116:125" ht="13.5" customHeight="1"/>
    <row r="97" spans="124:125" ht="13.5" customHeight="1"/>
    <row r="98" spans="124:125" ht="13.5" customHeight="1"/>
    <row r="99" spans="124:125" ht="13.5" customHeight="1"/>
    <row r="100" spans="124:125" ht="13.5" customHeight="1"/>
    <row r="101" spans="124:125" ht="13.5" customHeight="1">
      <c r="DU101" s="727"/>
    </row>
    <row r="102" spans="124:125" ht="13.5" customHeight="1"/>
    <row r="103" spans="124:125" ht="13.5" customHeight="1"/>
    <row r="104" spans="124:125" ht="13.5" customHeight="1">
      <c r="DT104" s="727"/>
      <c r="DU104" s="72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7" t="s">
        <v>99</v>
      </c>
    </row>
    <row r="120" spans="125:125" ht="13.5" hidden="1" customHeight="1"/>
    <row r="121" spans="125:125" ht="13.5" hidden="1" customHeight="1">
      <c r="DU121" s="727"/>
    </row>
  </sheetData>
  <sheetProtection algorithmName="SHA-512" hashValue="BEeCf/FKaO4vT92eOSEHClRcpmYNiWfEVRCeCvXuQMZ9iEohvaQc7VVO6o1hQ0cjU/R02Vug725kpHp4qnzQGw==" saltValue="b4wJ8iAlw2FcfuZ1l3d1T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58" zoomScale="70" zoomScaleNormal="70" zoomScaleSheetLayoutView="55" workbookViewId="0">
      <selection activeCell="DA90" sqref="DA90"/>
    </sheetView>
  </sheetViews>
  <sheetFormatPr defaultColWidth="0" defaultRowHeight="13.5" customHeight="1" zeroHeight="1"/>
  <cols>
    <col min="1" max="125" width="2.44140625" style="726" customWidth="1"/>
    <col min="126" max="142" width="0" style="727" hidden="1" customWidth="1"/>
    <col min="143" max="16384" width="9" style="727" hidden="1" customWidth="1"/>
  </cols>
  <sheetData>
    <row r="1" spans="1:125"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1:125" ht="13.2">
      <c r="B2" s="727"/>
      <c r="T2" s="727"/>
    </row>
    <row r="3" spans="1:125" ht="13.2">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7"/>
      <c r="G33" s="727"/>
      <c r="I33" s="727"/>
    </row>
    <row r="34" spans="2:125" ht="13.2">
      <c r="C34" s="727"/>
      <c r="P34" s="727"/>
      <c r="R34" s="727"/>
      <c r="U34" s="727"/>
    </row>
    <row r="35" spans="2:125" ht="13.2">
      <c r="D35" s="727"/>
      <c r="E35" s="727"/>
      <c r="T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row>
    <row r="36" spans="2:125" ht="13.2">
      <c r="F36" s="727"/>
      <c r="H36" s="727"/>
      <c r="J36" s="727"/>
      <c r="K36" s="727"/>
      <c r="L36" s="727"/>
      <c r="M36" s="727"/>
      <c r="N36" s="727"/>
      <c r="O36" s="727"/>
      <c r="Q36" s="727"/>
      <c r="S36" s="727"/>
      <c r="V36" s="727"/>
    </row>
    <row r="37" spans="2:125" ht="13.2"/>
    <row r="38" spans="2:125" ht="13.2"/>
    <row r="39" spans="2:125" ht="13.2"/>
    <row r="40" spans="2:125" ht="13.2">
      <c r="U40" s="727"/>
    </row>
    <row r="41" spans="2:125" ht="13.2">
      <c r="R41" s="727"/>
    </row>
    <row r="42" spans="2:125" ht="13.2">
      <c r="T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row>
    <row r="43" spans="2:125" ht="13.2">
      <c r="Q43" s="727"/>
      <c r="S43" s="727"/>
      <c r="V43" s="727"/>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6" t="s">
        <v>99</v>
      </c>
    </row>
  </sheetData>
  <sheetProtection algorithmName="SHA-512" hashValue="DT8t2LoByXvh/Gm+CrvCjw9SuxY4qC6CpQbvL35glaZIn0gGxJBfS67Q4fbbMBDoXVujikVt4cVu82dcxeBkUg==" saltValue="/Wzz+UMq3th3uqt32mvKp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1875" style="363" customWidth="1"/>
    <col min="2" max="16" width="14.6640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5"/>
      <c r="C45" s="735"/>
      <c r="D45" s="735"/>
      <c r="E45" s="735"/>
      <c r="F45" s="735"/>
      <c r="G45" s="735"/>
      <c r="H45" s="735"/>
      <c r="I45" s="735"/>
      <c r="J45" s="858" t="s">
        <v>2</v>
      </c>
    </row>
    <row r="46" spans="2:10" ht="29.25" customHeight="1">
      <c r="B46" s="838" t="s">
        <v>8</v>
      </c>
      <c r="C46" s="842"/>
      <c r="D46" s="842"/>
      <c r="E46" s="846" t="s">
        <v>16</v>
      </c>
      <c r="F46" s="850" t="s">
        <v>537</v>
      </c>
      <c r="G46" s="854" t="s">
        <v>538</v>
      </c>
      <c r="H46" s="854" t="s">
        <v>539</v>
      </c>
      <c r="I46" s="854" t="s">
        <v>540</v>
      </c>
      <c r="J46" s="859" t="s">
        <v>541</v>
      </c>
    </row>
    <row r="47" spans="2:10" ht="57.75" customHeight="1">
      <c r="B47" s="839"/>
      <c r="C47" s="843" t="s">
        <v>3</v>
      </c>
      <c r="D47" s="843"/>
      <c r="E47" s="847"/>
      <c r="F47" s="851">
        <v>17.170000000000002</v>
      </c>
      <c r="G47" s="855">
        <v>15.3</v>
      </c>
      <c r="H47" s="855">
        <v>15.21</v>
      </c>
      <c r="I47" s="855">
        <v>17.07</v>
      </c>
      <c r="J47" s="860">
        <v>19.64</v>
      </c>
    </row>
    <row r="48" spans="2:10" ht="57.75" customHeight="1">
      <c r="B48" s="840"/>
      <c r="C48" s="844" t="s">
        <v>4</v>
      </c>
      <c r="D48" s="844"/>
      <c r="E48" s="848"/>
      <c r="F48" s="852">
        <v>2.5099999999999998</v>
      </c>
      <c r="G48" s="856">
        <v>0.24</v>
      </c>
      <c r="H48" s="856">
        <v>4.99</v>
      </c>
      <c r="I48" s="856">
        <v>4.3600000000000003</v>
      </c>
      <c r="J48" s="861">
        <v>4.1900000000000004</v>
      </c>
    </row>
    <row r="49" spans="2:10" ht="57.75" customHeight="1">
      <c r="B49" s="841"/>
      <c r="C49" s="845" t="s">
        <v>15</v>
      </c>
      <c r="D49" s="845"/>
      <c r="E49" s="849"/>
      <c r="F49" s="853" t="s">
        <v>542</v>
      </c>
      <c r="G49" s="857" t="s">
        <v>543</v>
      </c>
      <c r="H49" s="857">
        <v>4.78</v>
      </c>
      <c r="I49" s="857" t="s">
        <v>274</v>
      </c>
      <c r="J49" s="862" t="s">
        <v>444</v>
      </c>
    </row>
    <row r="50" spans="2:10" ht="13.2"/>
  </sheetData>
  <sheetProtection algorithmName="SHA-512" hashValue="LblHjEc990fFO4xo6/Hx3UiiaxC0vg4+BqMsXpgRP98yI2iXCniRfbLi6xa0G54rtDGSaZOdDTeig6aD9kqPsw==" saltValue="bQufQ0s2wiWN6I9JZyW+o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30" zoomScaleSheetLayoutView="100" workbookViewId="0"/>
  </sheetViews>
  <sheetFormatPr defaultColWidth="0" defaultRowHeight="13.5" customHeight="1" zeroHeight="1"/>
  <cols>
    <col min="1" max="1" width="6.6640625" style="363" customWidth="1"/>
    <col min="2" max="2" width="11" style="363" customWidth="1"/>
    <col min="3" max="3" width="17" style="363" customWidth="1"/>
    <col min="4" max="5" width="16.6640625" style="363" customWidth="1"/>
    <col min="6" max="15" width="15" style="363" customWidth="1"/>
    <col min="16" max="16" width="24" style="363" customWidth="1"/>
    <col min="17" max="16384" width="0" style="363" hidden="1" customWidth="1"/>
  </cols>
  <sheetData>
    <row r="1" spans="1:16" ht="16.5" customHeight="1">
      <c r="A1" s="863"/>
      <c r="B1" s="863"/>
      <c r="C1" s="863"/>
      <c r="D1" s="863"/>
      <c r="E1" s="863"/>
      <c r="F1" s="863"/>
      <c r="G1" s="863"/>
      <c r="H1" s="863"/>
      <c r="I1" s="863"/>
      <c r="J1" s="863"/>
      <c r="K1" s="863"/>
      <c r="L1" s="863"/>
      <c r="M1" s="863"/>
      <c r="N1" s="863"/>
      <c r="O1" s="863"/>
      <c r="P1" s="863"/>
    </row>
    <row r="2" spans="1:16" ht="16.5" customHeight="1">
      <c r="A2" s="863"/>
      <c r="B2" s="863"/>
      <c r="C2" s="863"/>
      <c r="D2" s="863"/>
      <c r="E2" s="863"/>
      <c r="F2" s="863"/>
      <c r="G2" s="863"/>
      <c r="H2" s="863"/>
      <c r="I2" s="863"/>
      <c r="J2" s="863"/>
      <c r="K2" s="863"/>
      <c r="L2" s="863"/>
      <c r="M2" s="863"/>
      <c r="N2" s="863"/>
      <c r="O2" s="863"/>
      <c r="P2" s="863"/>
    </row>
    <row r="3" spans="1:16" ht="16.5" customHeight="1">
      <c r="A3" s="863"/>
      <c r="B3" s="863"/>
      <c r="C3" s="863"/>
      <c r="D3" s="863"/>
      <c r="E3" s="863"/>
      <c r="F3" s="863"/>
      <c r="G3" s="863"/>
      <c r="H3" s="863"/>
      <c r="I3" s="863"/>
      <c r="J3" s="863"/>
      <c r="K3" s="863"/>
      <c r="L3" s="863"/>
      <c r="M3" s="863"/>
      <c r="N3" s="863"/>
      <c r="O3" s="863"/>
      <c r="P3" s="863"/>
    </row>
    <row r="4" spans="1:16" ht="16.5" customHeight="1">
      <c r="A4" s="863"/>
      <c r="B4" s="863"/>
      <c r="C4" s="863"/>
      <c r="D4" s="863"/>
      <c r="E4" s="863"/>
      <c r="F4" s="863"/>
      <c r="G4" s="863"/>
      <c r="H4" s="863"/>
      <c r="I4" s="863"/>
      <c r="J4" s="863"/>
      <c r="K4" s="863"/>
      <c r="L4" s="863"/>
      <c r="M4" s="863"/>
      <c r="N4" s="863"/>
      <c r="O4" s="863"/>
      <c r="P4" s="863"/>
    </row>
    <row r="5" spans="1:16" ht="16.5" customHeight="1">
      <c r="A5" s="863"/>
      <c r="B5" s="863"/>
      <c r="C5" s="863"/>
      <c r="D5" s="863"/>
      <c r="E5" s="863"/>
      <c r="F5" s="863"/>
      <c r="G5" s="863"/>
      <c r="H5" s="863"/>
      <c r="I5" s="863"/>
      <c r="J5" s="863"/>
      <c r="K5" s="863"/>
      <c r="L5" s="863"/>
      <c r="M5" s="863"/>
      <c r="N5" s="863"/>
      <c r="O5" s="863"/>
      <c r="P5" s="863"/>
    </row>
    <row r="6" spans="1:16" ht="16.5" customHeight="1">
      <c r="A6" s="863"/>
      <c r="B6" s="863"/>
      <c r="C6" s="863"/>
      <c r="D6" s="863"/>
      <c r="E6" s="863"/>
      <c r="F6" s="863"/>
      <c r="G6" s="863"/>
      <c r="H6" s="863"/>
      <c r="I6" s="863"/>
      <c r="J6" s="863"/>
      <c r="K6" s="863"/>
      <c r="L6" s="863"/>
      <c r="M6" s="863"/>
      <c r="N6" s="863"/>
      <c r="O6" s="863"/>
      <c r="P6" s="863"/>
    </row>
    <row r="7" spans="1:16" ht="16.5" customHeight="1">
      <c r="A7" s="863"/>
      <c r="B7" s="863"/>
      <c r="C7" s="863"/>
      <c r="D7" s="863"/>
      <c r="E7" s="863"/>
      <c r="F7" s="863"/>
      <c r="G7" s="863"/>
      <c r="H7" s="863"/>
      <c r="I7" s="863"/>
      <c r="J7" s="863"/>
      <c r="K7" s="863"/>
      <c r="L7" s="863"/>
      <c r="M7" s="863"/>
      <c r="N7" s="863"/>
      <c r="O7" s="863"/>
      <c r="P7" s="863"/>
    </row>
    <row r="8" spans="1:16" ht="16.5" customHeight="1">
      <c r="A8" s="863"/>
      <c r="B8" s="863"/>
      <c r="C8" s="863"/>
      <c r="D8" s="863"/>
      <c r="E8" s="863"/>
      <c r="F8" s="863"/>
      <c r="G8" s="863"/>
      <c r="H8" s="863"/>
      <c r="I8" s="863"/>
      <c r="J8" s="863"/>
      <c r="K8" s="863"/>
      <c r="L8" s="863"/>
      <c r="M8" s="863"/>
      <c r="N8" s="863"/>
      <c r="O8" s="863"/>
      <c r="P8" s="863"/>
    </row>
    <row r="9" spans="1:16" ht="16.5" customHeight="1">
      <c r="A9" s="863"/>
      <c r="B9" s="863"/>
      <c r="C9" s="863"/>
      <c r="D9" s="863"/>
      <c r="E9" s="863"/>
      <c r="F9" s="863"/>
      <c r="G9" s="863"/>
      <c r="H9" s="863"/>
      <c r="I9" s="863"/>
      <c r="J9" s="863"/>
      <c r="K9" s="863"/>
      <c r="L9" s="863"/>
      <c r="M9" s="863"/>
      <c r="N9" s="863"/>
      <c r="O9" s="863"/>
      <c r="P9" s="863"/>
    </row>
    <row r="10" spans="1:16" ht="16.5" customHeight="1">
      <c r="A10" s="863"/>
      <c r="B10" s="863"/>
      <c r="C10" s="863"/>
      <c r="D10" s="863"/>
      <c r="E10" s="863"/>
      <c r="F10" s="863"/>
      <c r="G10" s="863"/>
      <c r="H10" s="863"/>
      <c r="I10" s="863"/>
      <c r="J10" s="863"/>
      <c r="K10" s="863"/>
      <c r="L10" s="863"/>
      <c r="M10" s="863"/>
      <c r="N10" s="863"/>
      <c r="O10" s="863"/>
      <c r="P10" s="863"/>
    </row>
    <row r="11" spans="1:16" ht="16.5" customHeight="1">
      <c r="A11" s="863"/>
      <c r="B11" s="863"/>
      <c r="C11" s="863"/>
      <c r="D11" s="863"/>
      <c r="E11" s="863"/>
      <c r="F11" s="863"/>
      <c r="G11" s="863"/>
      <c r="H11" s="863"/>
      <c r="I11" s="863"/>
      <c r="J11" s="863"/>
      <c r="K11" s="863"/>
      <c r="L11" s="863"/>
      <c r="M11" s="863"/>
      <c r="N11" s="863"/>
      <c r="O11" s="863"/>
      <c r="P11" s="863"/>
    </row>
    <row r="12" spans="1:16" ht="16.5" customHeight="1">
      <c r="A12" s="863"/>
      <c r="B12" s="863"/>
      <c r="C12" s="863"/>
      <c r="D12" s="863"/>
      <c r="E12" s="863"/>
      <c r="F12" s="863"/>
      <c r="G12" s="863"/>
      <c r="H12" s="863"/>
      <c r="I12" s="863"/>
      <c r="J12" s="863"/>
      <c r="K12" s="863"/>
      <c r="L12" s="863"/>
      <c r="M12" s="863"/>
      <c r="N12" s="863"/>
      <c r="O12" s="863"/>
      <c r="P12" s="863"/>
    </row>
    <row r="13" spans="1:16" ht="16.5" customHeight="1">
      <c r="A13" s="863"/>
      <c r="B13" s="863"/>
      <c r="C13" s="863"/>
      <c r="D13" s="863"/>
      <c r="E13" s="863"/>
      <c r="F13" s="863"/>
      <c r="G13" s="863"/>
      <c r="H13" s="863"/>
      <c r="I13" s="863"/>
      <c r="J13" s="863"/>
      <c r="K13" s="863"/>
      <c r="L13" s="863"/>
      <c r="M13" s="863"/>
      <c r="N13" s="863"/>
      <c r="O13" s="863"/>
      <c r="P13" s="863"/>
    </row>
    <row r="14" spans="1:16" ht="16.5" customHeight="1">
      <c r="A14" s="863"/>
      <c r="B14" s="863"/>
      <c r="C14" s="863"/>
      <c r="D14" s="863"/>
      <c r="E14" s="863"/>
      <c r="F14" s="863"/>
      <c r="G14" s="863"/>
      <c r="H14" s="863"/>
      <c r="I14" s="863"/>
      <c r="J14" s="863"/>
      <c r="K14" s="863"/>
      <c r="L14" s="863"/>
      <c r="M14" s="863"/>
      <c r="N14" s="863"/>
      <c r="O14" s="863"/>
      <c r="P14" s="863"/>
    </row>
    <row r="15" spans="1:16" ht="16.5" customHeight="1">
      <c r="A15" s="863"/>
      <c r="B15" s="863"/>
      <c r="C15" s="863"/>
      <c r="D15" s="863"/>
      <c r="E15" s="863"/>
      <c r="F15" s="863"/>
      <c r="G15" s="863"/>
      <c r="H15" s="863"/>
      <c r="I15" s="863"/>
      <c r="J15" s="863"/>
      <c r="K15" s="863"/>
      <c r="L15" s="863"/>
      <c r="M15" s="863"/>
      <c r="N15" s="863"/>
      <c r="O15" s="863"/>
      <c r="P15" s="863"/>
    </row>
    <row r="16" spans="1:16" ht="16.5" customHeight="1">
      <c r="A16" s="863"/>
      <c r="B16" s="863"/>
      <c r="C16" s="863"/>
      <c r="D16" s="863"/>
      <c r="E16" s="863"/>
      <c r="F16" s="863"/>
      <c r="G16" s="863"/>
      <c r="H16" s="863"/>
      <c r="I16" s="863"/>
      <c r="J16" s="863"/>
      <c r="K16" s="863"/>
      <c r="L16" s="863"/>
      <c r="M16" s="863"/>
      <c r="N16" s="863"/>
      <c r="O16" s="863"/>
      <c r="P16" s="863"/>
    </row>
    <row r="17" spans="1:16" ht="16.5" customHeight="1">
      <c r="A17" s="863"/>
      <c r="B17" s="863"/>
      <c r="C17" s="863"/>
      <c r="D17" s="863"/>
      <c r="E17" s="863"/>
      <c r="F17" s="863"/>
      <c r="G17" s="863"/>
      <c r="H17" s="863"/>
      <c r="I17" s="863"/>
      <c r="J17" s="863"/>
      <c r="K17" s="863"/>
      <c r="L17" s="863"/>
      <c r="M17" s="863"/>
      <c r="N17" s="863"/>
      <c r="O17" s="863"/>
      <c r="P17" s="863"/>
    </row>
    <row r="18" spans="1:16" ht="16.5" customHeight="1">
      <c r="A18" s="863"/>
      <c r="B18" s="863"/>
      <c r="C18" s="863"/>
      <c r="D18" s="863"/>
      <c r="E18" s="863"/>
      <c r="F18" s="863"/>
      <c r="G18" s="863"/>
      <c r="H18" s="863"/>
      <c r="I18" s="863"/>
      <c r="J18" s="863"/>
      <c r="K18" s="863"/>
      <c r="L18" s="863"/>
      <c r="M18" s="863"/>
      <c r="N18" s="863"/>
      <c r="O18" s="863"/>
      <c r="P18" s="863"/>
    </row>
    <row r="19" spans="1:16" ht="16.5" customHeight="1">
      <c r="A19" s="863"/>
      <c r="B19" s="863"/>
      <c r="C19" s="863"/>
      <c r="D19" s="863"/>
      <c r="E19" s="863"/>
      <c r="F19" s="863"/>
      <c r="G19" s="863"/>
      <c r="H19" s="863"/>
      <c r="I19" s="863"/>
      <c r="J19" s="863"/>
      <c r="K19" s="863"/>
      <c r="L19" s="863"/>
      <c r="M19" s="863"/>
      <c r="N19" s="863"/>
      <c r="O19" s="863"/>
      <c r="P19" s="863"/>
    </row>
    <row r="20" spans="1:16" ht="16.5" customHeight="1">
      <c r="A20" s="863"/>
      <c r="B20" s="863"/>
      <c r="C20" s="863"/>
      <c r="D20" s="863"/>
      <c r="E20" s="863"/>
      <c r="F20" s="863"/>
      <c r="G20" s="863"/>
      <c r="H20" s="863"/>
      <c r="I20" s="863"/>
      <c r="J20" s="863"/>
      <c r="K20" s="863"/>
      <c r="L20" s="863"/>
      <c r="M20" s="863"/>
      <c r="N20" s="863"/>
      <c r="O20" s="863"/>
      <c r="P20" s="863"/>
    </row>
    <row r="21" spans="1:16" ht="16.5" customHeight="1">
      <c r="A21" s="863"/>
      <c r="B21" s="863"/>
      <c r="C21" s="863"/>
      <c r="D21" s="863"/>
      <c r="E21" s="863"/>
      <c r="F21" s="863"/>
      <c r="G21" s="863"/>
      <c r="H21" s="863"/>
      <c r="I21" s="863"/>
      <c r="J21" s="863"/>
      <c r="K21" s="863"/>
      <c r="L21" s="863"/>
      <c r="M21" s="863"/>
      <c r="N21" s="863"/>
      <c r="O21" s="863"/>
      <c r="P21" s="863"/>
    </row>
    <row r="22" spans="1:16" ht="16.5" customHeight="1">
      <c r="A22" s="863"/>
      <c r="B22" s="863"/>
      <c r="C22" s="863"/>
      <c r="D22" s="863"/>
      <c r="E22" s="863"/>
      <c r="F22" s="863"/>
      <c r="G22" s="863"/>
      <c r="H22" s="863"/>
      <c r="I22" s="863"/>
      <c r="J22" s="863"/>
      <c r="K22" s="863"/>
      <c r="L22" s="863"/>
      <c r="M22" s="863"/>
      <c r="N22" s="863"/>
      <c r="O22" s="863"/>
      <c r="P22" s="863"/>
    </row>
    <row r="23" spans="1:16" ht="16.5" customHeight="1">
      <c r="A23" s="863"/>
      <c r="B23" s="863"/>
      <c r="C23" s="863"/>
      <c r="D23" s="863"/>
      <c r="E23" s="863"/>
      <c r="F23" s="863"/>
      <c r="G23" s="863"/>
      <c r="H23" s="863"/>
      <c r="I23" s="863"/>
      <c r="J23" s="863"/>
      <c r="K23" s="863"/>
      <c r="L23" s="863"/>
      <c r="M23" s="863"/>
      <c r="N23" s="863"/>
      <c r="O23" s="863"/>
      <c r="P23" s="863"/>
    </row>
    <row r="24" spans="1:16" ht="16.5" customHeight="1">
      <c r="A24" s="863"/>
      <c r="B24" s="863"/>
      <c r="C24" s="863"/>
      <c r="D24" s="863"/>
      <c r="E24" s="863"/>
      <c r="F24" s="863"/>
      <c r="G24" s="863"/>
      <c r="H24" s="863"/>
      <c r="I24" s="863"/>
      <c r="J24" s="863"/>
      <c r="K24" s="863"/>
      <c r="L24" s="863"/>
      <c r="M24" s="863"/>
      <c r="N24" s="863"/>
      <c r="O24" s="863"/>
      <c r="P24" s="863"/>
    </row>
    <row r="25" spans="1:16" ht="16.5" customHeight="1">
      <c r="A25" s="863"/>
      <c r="B25" s="863"/>
      <c r="C25" s="863"/>
      <c r="D25" s="863"/>
      <c r="E25" s="863"/>
      <c r="F25" s="863"/>
      <c r="G25" s="863"/>
      <c r="H25" s="863"/>
      <c r="I25" s="863"/>
      <c r="J25" s="863"/>
      <c r="K25" s="863"/>
      <c r="L25" s="863"/>
      <c r="M25" s="863"/>
      <c r="N25" s="863"/>
      <c r="O25" s="863"/>
      <c r="P25" s="863"/>
    </row>
    <row r="26" spans="1:16" ht="16.5" customHeight="1">
      <c r="A26" s="863"/>
      <c r="B26" s="863"/>
      <c r="C26" s="863"/>
      <c r="D26" s="863"/>
      <c r="E26" s="863"/>
      <c r="F26" s="863"/>
      <c r="G26" s="863"/>
      <c r="H26" s="863"/>
      <c r="I26" s="863"/>
      <c r="J26" s="863"/>
      <c r="K26" s="863"/>
      <c r="L26" s="863"/>
      <c r="M26" s="863"/>
      <c r="N26" s="863"/>
      <c r="O26" s="863"/>
      <c r="P26" s="863"/>
    </row>
    <row r="27" spans="1:16" ht="16.5" customHeight="1">
      <c r="A27" s="863"/>
      <c r="B27" s="863"/>
      <c r="C27" s="863"/>
      <c r="D27" s="863"/>
      <c r="E27" s="863"/>
      <c r="F27" s="863"/>
      <c r="G27" s="863"/>
      <c r="H27" s="863"/>
      <c r="I27" s="863"/>
      <c r="J27" s="863"/>
      <c r="K27" s="863"/>
      <c r="L27" s="863"/>
      <c r="M27" s="863"/>
      <c r="N27" s="863"/>
      <c r="O27" s="863"/>
      <c r="P27" s="863"/>
    </row>
    <row r="28" spans="1:16" ht="16.5" customHeight="1">
      <c r="A28" s="863"/>
      <c r="B28" s="863"/>
      <c r="C28" s="863"/>
      <c r="D28" s="863"/>
      <c r="E28" s="863"/>
      <c r="F28" s="863"/>
      <c r="G28" s="863"/>
      <c r="H28" s="863"/>
      <c r="I28" s="863"/>
      <c r="J28" s="863"/>
      <c r="K28" s="863"/>
      <c r="L28" s="863"/>
      <c r="M28" s="863"/>
      <c r="N28" s="863"/>
      <c r="O28" s="863"/>
      <c r="P28" s="863"/>
    </row>
    <row r="29" spans="1:16" ht="16.5" customHeight="1">
      <c r="A29" s="863"/>
      <c r="B29" s="863"/>
      <c r="C29" s="863"/>
      <c r="D29" s="863"/>
      <c r="E29" s="863"/>
      <c r="F29" s="863"/>
      <c r="G29" s="863"/>
      <c r="H29" s="863"/>
      <c r="I29" s="863"/>
      <c r="J29" s="863"/>
      <c r="K29" s="863"/>
      <c r="L29" s="863"/>
      <c r="M29" s="863"/>
      <c r="N29" s="863"/>
      <c r="O29" s="863"/>
      <c r="P29" s="863"/>
    </row>
    <row r="30" spans="1:16" ht="16.5" customHeight="1">
      <c r="A30" s="863"/>
      <c r="B30" s="863"/>
      <c r="C30" s="863"/>
      <c r="D30" s="863"/>
      <c r="E30" s="863"/>
      <c r="F30" s="863"/>
      <c r="G30" s="863"/>
      <c r="H30" s="863"/>
      <c r="I30" s="863"/>
      <c r="J30" s="863"/>
      <c r="K30" s="863"/>
      <c r="L30" s="863"/>
      <c r="M30" s="863"/>
      <c r="N30" s="863"/>
      <c r="O30" s="863"/>
      <c r="P30" s="863"/>
    </row>
    <row r="31" spans="1:16" ht="16.5" customHeight="1">
      <c r="A31" s="863"/>
      <c r="B31" s="863"/>
      <c r="C31" s="863"/>
      <c r="D31" s="863"/>
      <c r="E31" s="863"/>
      <c r="F31" s="863"/>
      <c r="G31" s="863"/>
      <c r="H31" s="863"/>
      <c r="I31" s="863"/>
      <c r="J31" s="863"/>
      <c r="K31" s="863"/>
      <c r="L31" s="863"/>
      <c r="M31" s="863"/>
      <c r="N31" s="863"/>
      <c r="O31" s="863"/>
      <c r="P31" s="863"/>
    </row>
    <row r="32" spans="1:16" ht="31.5" customHeight="1">
      <c r="A32" s="863"/>
      <c r="B32" s="863"/>
      <c r="C32" s="863"/>
      <c r="D32" s="863"/>
      <c r="E32" s="863"/>
      <c r="F32" s="863"/>
      <c r="G32" s="863"/>
      <c r="H32" s="863"/>
      <c r="I32" s="863"/>
      <c r="J32" s="858" t="s">
        <v>2</v>
      </c>
      <c r="K32" s="863"/>
      <c r="L32" s="863"/>
      <c r="M32" s="863"/>
      <c r="N32" s="863"/>
      <c r="O32" s="863"/>
      <c r="P32" s="863"/>
    </row>
    <row r="33" spans="1:16" ht="39" customHeight="1">
      <c r="A33" s="863"/>
      <c r="B33" s="864" t="s">
        <v>13</v>
      </c>
      <c r="C33" s="870"/>
      <c r="D33" s="870"/>
      <c r="E33" s="875" t="s">
        <v>16</v>
      </c>
      <c r="F33" s="879" t="s">
        <v>537</v>
      </c>
      <c r="G33" s="884" t="s">
        <v>538</v>
      </c>
      <c r="H33" s="884" t="s">
        <v>539</v>
      </c>
      <c r="I33" s="884" t="s">
        <v>540</v>
      </c>
      <c r="J33" s="888" t="s">
        <v>541</v>
      </c>
      <c r="K33" s="863"/>
      <c r="L33" s="863"/>
      <c r="M33" s="863"/>
      <c r="N33" s="863"/>
      <c r="O33" s="863"/>
      <c r="P33" s="863"/>
    </row>
    <row r="34" spans="1:16" ht="39" customHeight="1">
      <c r="A34" s="863"/>
      <c r="B34" s="865"/>
      <c r="C34" s="871" t="s">
        <v>470</v>
      </c>
      <c r="D34" s="871"/>
      <c r="E34" s="876"/>
      <c r="F34" s="880">
        <v>14.3</v>
      </c>
      <c r="G34" s="885">
        <v>15.53</v>
      </c>
      <c r="H34" s="885">
        <v>15.71</v>
      </c>
      <c r="I34" s="885">
        <v>15.93</v>
      </c>
      <c r="J34" s="889">
        <v>15.74</v>
      </c>
      <c r="K34" s="863"/>
      <c r="L34" s="863"/>
      <c r="M34" s="863"/>
      <c r="N34" s="863"/>
      <c r="O34" s="863"/>
      <c r="P34" s="863"/>
    </row>
    <row r="35" spans="1:16" ht="39" customHeight="1">
      <c r="A35" s="863"/>
      <c r="B35" s="866"/>
      <c r="C35" s="872" t="s">
        <v>356</v>
      </c>
      <c r="D35" s="872"/>
      <c r="E35" s="877"/>
      <c r="F35" s="881">
        <v>6.52</v>
      </c>
      <c r="G35" s="886">
        <v>6.07</v>
      </c>
      <c r="H35" s="886">
        <v>5.88</v>
      </c>
      <c r="I35" s="886">
        <v>6.26</v>
      </c>
      <c r="J35" s="890">
        <v>5.84</v>
      </c>
      <c r="K35" s="863"/>
      <c r="L35" s="863"/>
      <c r="M35" s="863"/>
      <c r="N35" s="863"/>
      <c r="O35" s="863"/>
      <c r="P35" s="863"/>
    </row>
    <row r="36" spans="1:16" ht="39" customHeight="1">
      <c r="A36" s="863"/>
      <c r="B36" s="866"/>
      <c r="C36" s="872" t="s">
        <v>459</v>
      </c>
      <c r="D36" s="872"/>
      <c r="E36" s="877"/>
      <c r="F36" s="881">
        <v>2.5099999999999998</v>
      </c>
      <c r="G36" s="886">
        <v>0.23</v>
      </c>
      <c r="H36" s="886">
        <v>4.99</v>
      </c>
      <c r="I36" s="886">
        <v>4.3600000000000003</v>
      </c>
      <c r="J36" s="890">
        <v>4.18</v>
      </c>
      <c r="K36" s="863"/>
      <c r="L36" s="863"/>
      <c r="M36" s="863"/>
      <c r="N36" s="863"/>
      <c r="O36" s="863"/>
      <c r="P36" s="863"/>
    </row>
    <row r="37" spans="1:16" ht="39" customHeight="1">
      <c r="A37" s="863"/>
      <c r="B37" s="866"/>
      <c r="C37" s="872" t="s">
        <v>271</v>
      </c>
      <c r="D37" s="872"/>
      <c r="E37" s="877"/>
      <c r="F37" s="881">
        <v>1.71</v>
      </c>
      <c r="G37" s="886">
        <v>1.8199999999999998</v>
      </c>
      <c r="H37" s="886">
        <v>1.65</v>
      </c>
      <c r="I37" s="886">
        <v>1.65</v>
      </c>
      <c r="J37" s="890">
        <v>1.74</v>
      </c>
      <c r="K37" s="863"/>
      <c r="L37" s="863"/>
      <c r="M37" s="863"/>
      <c r="N37" s="863"/>
      <c r="O37" s="863"/>
      <c r="P37" s="863"/>
    </row>
    <row r="38" spans="1:16" ht="39" customHeight="1">
      <c r="A38" s="863"/>
      <c r="B38" s="866"/>
      <c r="C38" s="872" t="s">
        <v>469</v>
      </c>
      <c r="D38" s="872"/>
      <c r="E38" s="877"/>
      <c r="F38" s="881">
        <v>0.74</v>
      </c>
      <c r="G38" s="886">
        <v>0.36</v>
      </c>
      <c r="H38" s="886">
        <v>1.28</v>
      </c>
      <c r="I38" s="886">
        <v>1.25</v>
      </c>
      <c r="J38" s="890">
        <v>1.19</v>
      </c>
      <c r="K38" s="863"/>
      <c r="L38" s="863"/>
      <c r="M38" s="863"/>
      <c r="N38" s="863"/>
      <c r="O38" s="863"/>
      <c r="P38" s="863"/>
    </row>
    <row r="39" spans="1:16" ht="39" customHeight="1">
      <c r="A39" s="863"/>
      <c r="B39" s="866"/>
      <c r="C39" s="872" t="s">
        <v>29</v>
      </c>
      <c r="D39" s="872"/>
      <c r="E39" s="877"/>
      <c r="F39" s="881">
        <v>0.94</v>
      </c>
      <c r="G39" s="886">
        <v>0.79</v>
      </c>
      <c r="H39" s="886">
        <v>0.69</v>
      </c>
      <c r="I39" s="886">
        <v>0.95</v>
      </c>
      <c r="J39" s="890">
        <v>1.07</v>
      </c>
      <c r="K39" s="863"/>
      <c r="L39" s="863"/>
      <c r="M39" s="863"/>
      <c r="N39" s="863"/>
      <c r="O39" s="863"/>
      <c r="P39" s="863"/>
    </row>
    <row r="40" spans="1:16" ht="39" customHeight="1">
      <c r="A40" s="863"/>
      <c r="B40" s="866"/>
      <c r="C40" s="872" t="s">
        <v>289</v>
      </c>
      <c r="D40" s="872"/>
      <c r="E40" s="877"/>
      <c r="F40" s="881">
        <v>5.e-002</v>
      </c>
      <c r="G40" s="886">
        <v>6.e-002</v>
      </c>
      <c r="H40" s="886">
        <v>8.e-002</v>
      </c>
      <c r="I40" s="886">
        <v>9.e-002</v>
      </c>
      <c r="J40" s="890">
        <v>0.11</v>
      </c>
      <c r="K40" s="863"/>
      <c r="L40" s="863"/>
      <c r="M40" s="863"/>
      <c r="N40" s="863"/>
      <c r="O40" s="863"/>
      <c r="P40" s="863"/>
    </row>
    <row r="41" spans="1:16" ht="39" customHeight="1">
      <c r="A41" s="863"/>
      <c r="B41" s="866"/>
      <c r="C41" s="872" t="s">
        <v>66</v>
      </c>
      <c r="D41" s="872"/>
      <c r="E41" s="877"/>
      <c r="F41" s="881">
        <v>2.e-002</v>
      </c>
      <c r="G41" s="886">
        <v>5.e-002</v>
      </c>
      <c r="H41" s="886">
        <v>0</v>
      </c>
      <c r="I41" s="886">
        <v>1.e-002</v>
      </c>
      <c r="J41" s="890">
        <v>4.e-002</v>
      </c>
      <c r="K41" s="863"/>
      <c r="L41" s="863"/>
      <c r="M41" s="863"/>
      <c r="N41" s="863"/>
      <c r="O41" s="863"/>
      <c r="P41" s="863"/>
    </row>
    <row r="42" spans="1:16" ht="39" customHeight="1">
      <c r="A42" s="863"/>
      <c r="B42" s="867"/>
      <c r="C42" s="872" t="s">
        <v>544</v>
      </c>
      <c r="D42" s="872"/>
      <c r="E42" s="877"/>
      <c r="F42" s="881" t="s">
        <v>204</v>
      </c>
      <c r="G42" s="886" t="s">
        <v>204</v>
      </c>
      <c r="H42" s="886" t="s">
        <v>204</v>
      </c>
      <c r="I42" s="886" t="s">
        <v>204</v>
      </c>
      <c r="J42" s="890" t="s">
        <v>204</v>
      </c>
      <c r="K42" s="863"/>
      <c r="L42" s="863"/>
      <c r="M42" s="863"/>
      <c r="N42" s="863"/>
      <c r="O42" s="863"/>
      <c r="P42" s="863"/>
    </row>
    <row r="43" spans="1:16" ht="39" customHeight="1">
      <c r="A43" s="863"/>
      <c r="B43" s="868"/>
      <c r="C43" s="873" t="s">
        <v>493</v>
      </c>
      <c r="D43" s="873"/>
      <c r="E43" s="878"/>
      <c r="F43" s="882">
        <v>1.e-002</v>
      </c>
      <c r="G43" s="887">
        <v>1.e-002</v>
      </c>
      <c r="H43" s="887">
        <v>1.e-002</v>
      </c>
      <c r="I43" s="887">
        <v>0</v>
      </c>
      <c r="J43" s="891">
        <v>1.e-002</v>
      </c>
      <c r="K43" s="863"/>
      <c r="L43" s="863"/>
      <c r="M43" s="863"/>
      <c r="N43" s="863"/>
      <c r="O43" s="863"/>
      <c r="P43" s="863"/>
    </row>
    <row r="44" spans="1:16" ht="39" customHeight="1">
      <c r="A44" s="863"/>
      <c r="B44" s="869" t="s">
        <v>18</v>
      </c>
      <c r="C44" s="874"/>
      <c r="D44" s="874"/>
      <c r="E44" s="874"/>
      <c r="F44" s="883"/>
      <c r="G44" s="883"/>
      <c r="H44" s="883"/>
      <c r="I44" s="883"/>
      <c r="J44" s="883"/>
      <c r="K44" s="863"/>
      <c r="L44" s="863"/>
      <c r="M44" s="863"/>
      <c r="N44" s="863"/>
      <c r="O44" s="863"/>
      <c r="P44" s="863"/>
    </row>
    <row r="45" spans="1:16" ht="16.2">
      <c r="A45" s="863"/>
      <c r="B45" s="863"/>
      <c r="C45" s="863"/>
      <c r="D45" s="863"/>
      <c r="E45" s="863"/>
      <c r="F45" s="863"/>
      <c r="G45" s="863"/>
      <c r="H45" s="863"/>
      <c r="I45" s="863"/>
      <c r="J45" s="863"/>
      <c r="K45" s="863"/>
      <c r="L45" s="863"/>
      <c r="M45" s="863"/>
      <c r="N45" s="863"/>
      <c r="O45" s="863"/>
      <c r="P45" s="863"/>
    </row>
  </sheetData>
  <sheetProtection algorithmName="SHA-512" hashValue="kuN2afN9aQ9wF3uVBCuQoyG28GcEYwatrj2FBLUqVuWBYvBVrGmwBfFIz+WrG0RQPi1FZQYtfrfEdZ/3OUZ5Gg==" saltValue="/KAtT0qAYMwFlmW2SQmcP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28" zoomScale="70" zoomScaleNormal="70" zoomScaleSheetLayoutView="55" workbookViewId="0">
      <selection activeCell="M58" sqref="M58"/>
    </sheetView>
  </sheetViews>
  <sheetFormatPr defaultColWidth="0" defaultRowHeight="12.6" customHeight="1" zeroHeight="1"/>
  <cols>
    <col min="1" max="1" width="6.6640625" style="363" customWidth="1"/>
    <col min="2" max="3" width="10.88671875" style="363" customWidth="1"/>
    <col min="4" max="4" width="10" style="363" customWidth="1"/>
    <col min="5" max="10" width="11" style="363" customWidth="1"/>
    <col min="11" max="15" width="13.109375" style="363" customWidth="1"/>
    <col min="16" max="21" width="11.44140625" style="363" customWidth="1"/>
    <col min="22" max="16384" width="0" style="363" hidden="1" customWidth="1"/>
  </cols>
  <sheetData>
    <row r="1" spans="1:21" ht="13.5" customHeight="1">
      <c r="A1" s="735"/>
      <c r="B1" s="735"/>
      <c r="C1" s="735"/>
      <c r="D1" s="735"/>
      <c r="E1" s="735"/>
      <c r="F1" s="735"/>
      <c r="G1" s="735"/>
      <c r="H1" s="735"/>
      <c r="I1" s="735"/>
      <c r="J1" s="735"/>
      <c r="K1" s="735"/>
      <c r="L1" s="735"/>
      <c r="M1" s="735"/>
      <c r="N1" s="735"/>
      <c r="O1" s="735"/>
      <c r="P1" s="735"/>
      <c r="Q1" s="735"/>
      <c r="R1" s="735"/>
      <c r="S1" s="735"/>
      <c r="T1" s="735"/>
      <c r="U1" s="735"/>
    </row>
    <row r="2" spans="1:21" ht="13.5" customHeight="1">
      <c r="A2" s="735"/>
      <c r="B2" s="735"/>
      <c r="C2" s="735"/>
      <c r="D2" s="735"/>
      <c r="E2" s="735"/>
      <c r="F2" s="735"/>
      <c r="G2" s="735"/>
      <c r="H2" s="735"/>
      <c r="I2" s="735"/>
      <c r="J2" s="735"/>
      <c r="K2" s="735"/>
      <c r="L2" s="735"/>
      <c r="M2" s="735"/>
      <c r="N2" s="735"/>
      <c r="O2" s="735"/>
      <c r="P2" s="735"/>
      <c r="Q2" s="735"/>
      <c r="R2" s="735"/>
      <c r="S2" s="735"/>
      <c r="T2" s="735"/>
      <c r="U2" s="735"/>
    </row>
    <row r="3" spans="1:21" ht="13.5" customHeight="1">
      <c r="A3" s="735"/>
      <c r="B3" s="735"/>
      <c r="C3" s="735"/>
      <c r="D3" s="735"/>
      <c r="E3" s="735"/>
      <c r="F3" s="735"/>
      <c r="G3" s="735"/>
      <c r="H3" s="735"/>
      <c r="I3" s="735"/>
      <c r="J3" s="735"/>
      <c r="K3" s="735"/>
      <c r="L3" s="735"/>
      <c r="M3" s="735"/>
      <c r="N3" s="735"/>
      <c r="O3" s="735"/>
      <c r="P3" s="735"/>
      <c r="Q3" s="735"/>
      <c r="R3" s="735"/>
      <c r="S3" s="735"/>
      <c r="T3" s="735"/>
      <c r="U3" s="735"/>
    </row>
    <row r="4" spans="1:21" ht="13.5" customHeight="1">
      <c r="A4" s="735"/>
      <c r="B4" s="735"/>
      <c r="C4" s="735"/>
      <c r="D4" s="735"/>
      <c r="E4" s="735"/>
      <c r="F4" s="735"/>
      <c r="G4" s="735"/>
      <c r="H4" s="735"/>
      <c r="I4" s="735"/>
      <c r="J4" s="735"/>
      <c r="K4" s="735"/>
      <c r="L4" s="735"/>
      <c r="M4" s="735"/>
      <c r="N4" s="735"/>
      <c r="O4" s="735"/>
      <c r="P4" s="735"/>
      <c r="Q4" s="735"/>
      <c r="R4" s="735"/>
      <c r="S4" s="735"/>
      <c r="T4" s="735"/>
      <c r="U4" s="735"/>
    </row>
    <row r="5" spans="1:21" ht="13.5" customHeight="1">
      <c r="A5" s="735"/>
      <c r="B5" s="735"/>
      <c r="C5" s="735"/>
      <c r="D5" s="735"/>
      <c r="E5" s="735"/>
      <c r="F5" s="735"/>
      <c r="G5" s="735"/>
      <c r="H5" s="735"/>
      <c r="I5" s="735"/>
      <c r="J5" s="735"/>
      <c r="K5" s="735"/>
      <c r="L5" s="735"/>
      <c r="M5" s="735"/>
      <c r="N5" s="735"/>
      <c r="O5" s="735"/>
      <c r="P5" s="735"/>
      <c r="Q5" s="735"/>
      <c r="R5" s="735"/>
      <c r="S5" s="735"/>
      <c r="T5" s="735"/>
      <c r="U5" s="735"/>
    </row>
    <row r="6" spans="1:21" ht="13.5" customHeight="1">
      <c r="A6" s="735"/>
      <c r="B6" s="735"/>
      <c r="C6" s="735"/>
      <c r="D6" s="735"/>
      <c r="E6" s="735"/>
      <c r="F6" s="735"/>
      <c r="G6" s="735"/>
      <c r="H6" s="735"/>
      <c r="I6" s="735"/>
      <c r="J6" s="735"/>
      <c r="K6" s="735"/>
      <c r="L6" s="735"/>
      <c r="M6" s="735"/>
      <c r="N6" s="735"/>
      <c r="O6" s="735"/>
      <c r="P6" s="735"/>
      <c r="Q6" s="735"/>
      <c r="R6" s="735"/>
      <c r="S6" s="735"/>
      <c r="T6" s="735"/>
      <c r="U6" s="735"/>
    </row>
    <row r="7" spans="1:21" ht="13.5" customHeight="1">
      <c r="A7" s="735"/>
      <c r="B7" s="735"/>
      <c r="C7" s="735"/>
      <c r="D7" s="735"/>
      <c r="E7" s="735"/>
      <c r="F7" s="735"/>
      <c r="G7" s="735"/>
      <c r="H7" s="735"/>
      <c r="I7" s="735"/>
      <c r="J7" s="735"/>
      <c r="K7" s="735"/>
      <c r="L7" s="735"/>
      <c r="M7" s="735"/>
      <c r="N7" s="735"/>
      <c r="O7" s="735"/>
      <c r="P7" s="735"/>
      <c r="Q7" s="735"/>
      <c r="R7" s="735"/>
      <c r="S7" s="735"/>
      <c r="T7" s="735"/>
      <c r="U7" s="735"/>
    </row>
    <row r="8" spans="1:21" ht="13.5" customHeight="1">
      <c r="A8" s="735"/>
      <c r="B8" s="735"/>
      <c r="C8" s="735"/>
      <c r="D8" s="735"/>
      <c r="E8" s="735"/>
      <c r="F8" s="735"/>
      <c r="G8" s="735"/>
      <c r="H8" s="735"/>
      <c r="I8" s="735"/>
      <c r="J8" s="735"/>
      <c r="K8" s="735"/>
      <c r="L8" s="735"/>
      <c r="M8" s="735"/>
      <c r="N8" s="735"/>
      <c r="O8" s="735"/>
      <c r="P8" s="735"/>
      <c r="Q8" s="735"/>
      <c r="R8" s="735"/>
      <c r="S8" s="735"/>
      <c r="T8" s="735"/>
      <c r="U8" s="735"/>
    </row>
    <row r="9" spans="1:21" ht="13.5" customHeight="1">
      <c r="A9" s="735"/>
      <c r="B9" s="735"/>
      <c r="C9" s="735"/>
      <c r="D9" s="735"/>
      <c r="E9" s="735"/>
      <c r="F9" s="735"/>
      <c r="G9" s="735"/>
      <c r="H9" s="735"/>
      <c r="I9" s="735"/>
      <c r="J9" s="735"/>
      <c r="K9" s="735"/>
      <c r="L9" s="735"/>
      <c r="M9" s="735"/>
      <c r="N9" s="735"/>
      <c r="O9" s="735"/>
      <c r="P9" s="735"/>
      <c r="Q9" s="735"/>
      <c r="R9" s="735"/>
      <c r="S9" s="735"/>
      <c r="T9" s="735"/>
      <c r="U9" s="735"/>
    </row>
    <row r="10" spans="1:21" ht="13.5" customHeight="1">
      <c r="A10" s="735"/>
      <c r="B10" s="735"/>
      <c r="C10" s="735"/>
      <c r="D10" s="735"/>
      <c r="E10" s="735"/>
      <c r="F10" s="735"/>
      <c r="G10" s="735"/>
      <c r="H10" s="735"/>
      <c r="I10" s="735"/>
      <c r="J10" s="735"/>
      <c r="K10" s="735"/>
      <c r="L10" s="735"/>
      <c r="M10" s="735"/>
      <c r="N10" s="735"/>
      <c r="O10" s="735"/>
      <c r="P10" s="735"/>
      <c r="Q10" s="735"/>
      <c r="R10" s="735"/>
      <c r="S10" s="735"/>
      <c r="T10" s="735"/>
      <c r="U10" s="735"/>
    </row>
    <row r="11" spans="1:21" ht="13.5" customHeight="1">
      <c r="A11" s="735"/>
      <c r="B11" s="735"/>
      <c r="C11" s="735"/>
      <c r="D11" s="735"/>
      <c r="E11" s="735"/>
      <c r="F11" s="735"/>
      <c r="G11" s="735"/>
      <c r="H11" s="735"/>
      <c r="I11" s="735"/>
      <c r="J11" s="735"/>
      <c r="K11" s="735"/>
      <c r="L11" s="735"/>
      <c r="M11" s="735"/>
      <c r="N11" s="735"/>
      <c r="O11" s="735"/>
      <c r="P11" s="735"/>
      <c r="Q11" s="735"/>
      <c r="R11" s="735"/>
      <c r="S11" s="735"/>
      <c r="T11" s="735"/>
      <c r="U11" s="735"/>
    </row>
    <row r="12" spans="1:21" ht="13.5" customHeight="1">
      <c r="A12" s="735"/>
      <c r="B12" s="735"/>
      <c r="C12" s="735"/>
      <c r="D12" s="735"/>
      <c r="E12" s="735"/>
      <c r="F12" s="735"/>
      <c r="G12" s="735"/>
      <c r="H12" s="735"/>
      <c r="I12" s="735"/>
      <c r="J12" s="735"/>
      <c r="K12" s="735"/>
      <c r="L12" s="735"/>
      <c r="M12" s="735"/>
      <c r="N12" s="735"/>
      <c r="O12" s="735"/>
      <c r="P12" s="735"/>
      <c r="Q12" s="735"/>
      <c r="R12" s="735"/>
      <c r="S12" s="735"/>
      <c r="T12" s="735"/>
      <c r="U12" s="735"/>
    </row>
    <row r="13" spans="1:21" ht="13.5" customHeight="1">
      <c r="A13" s="735"/>
      <c r="B13" s="735"/>
      <c r="C13" s="735"/>
      <c r="D13" s="735"/>
      <c r="E13" s="735"/>
      <c r="F13" s="735"/>
      <c r="G13" s="735"/>
      <c r="H13" s="735"/>
      <c r="I13" s="735"/>
      <c r="J13" s="735"/>
      <c r="K13" s="735"/>
      <c r="L13" s="735"/>
      <c r="M13" s="735"/>
      <c r="N13" s="735"/>
      <c r="O13" s="735"/>
      <c r="P13" s="735"/>
      <c r="Q13" s="735"/>
      <c r="R13" s="735"/>
      <c r="S13" s="735"/>
      <c r="T13" s="735"/>
      <c r="U13" s="735"/>
    </row>
    <row r="14" spans="1:21" ht="13.5" customHeight="1">
      <c r="A14" s="735"/>
      <c r="B14" s="735"/>
      <c r="C14" s="735"/>
      <c r="D14" s="735"/>
      <c r="E14" s="735"/>
      <c r="F14" s="735"/>
      <c r="G14" s="735"/>
      <c r="H14" s="735"/>
      <c r="I14" s="735"/>
      <c r="J14" s="735"/>
      <c r="K14" s="735"/>
      <c r="L14" s="735"/>
      <c r="M14" s="735"/>
      <c r="N14" s="735"/>
      <c r="O14" s="735"/>
      <c r="P14" s="735"/>
      <c r="Q14" s="735"/>
      <c r="R14" s="735"/>
      <c r="S14" s="735"/>
      <c r="T14" s="735"/>
      <c r="U14" s="735"/>
    </row>
    <row r="15" spans="1:21" ht="13.5" customHeight="1">
      <c r="A15" s="735"/>
      <c r="B15" s="735"/>
      <c r="C15" s="735"/>
      <c r="D15" s="735"/>
      <c r="E15" s="735"/>
      <c r="F15" s="735"/>
      <c r="G15" s="735"/>
      <c r="H15" s="735"/>
      <c r="I15" s="735"/>
      <c r="J15" s="735"/>
      <c r="K15" s="735"/>
      <c r="L15" s="735"/>
      <c r="M15" s="735"/>
      <c r="N15" s="735"/>
      <c r="O15" s="735"/>
      <c r="P15" s="735"/>
      <c r="Q15" s="735"/>
      <c r="R15" s="735"/>
      <c r="S15" s="735"/>
      <c r="T15" s="735"/>
      <c r="U15" s="735"/>
    </row>
    <row r="16" spans="1:21" ht="13.5" customHeight="1">
      <c r="A16" s="735"/>
      <c r="B16" s="735"/>
      <c r="C16" s="735"/>
      <c r="D16" s="735"/>
      <c r="E16" s="735"/>
      <c r="F16" s="735"/>
      <c r="G16" s="735"/>
      <c r="H16" s="735"/>
      <c r="I16" s="735"/>
      <c r="J16" s="735"/>
      <c r="K16" s="735"/>
      <c r="L16" s="735"/>
      <c r="M16" s="735"/>
      <c r="N16" s="735"/>
      <c r="O16" s="735"/>
      <c r="P16" s="735"/>
      <c r="Q16" s="735"/>
      <c r="R16" s="735"/>
      <c r="S16" s="735"/>
      <c r="T16" s="735"/>
      <c r="U16" s="735"/>
    </row>
    <row r="17" spans="1:21" ht="13.5" customHeight="1">
      <c r="A17" s="735"/>
      <c r="B17" s="735"/>
      <c r="C17" s="735"/>
      <c r="D17" s="735"/>
      <c r="E17" s="735"/>
      <c r="F17" s="735"/>
      <c r="G17" s="735"/>
      <c r="H17" s="735"/>
      <c r="I17" s="735"/>
      <c r="J17" s="735"/>
      <c r="K17" s="735"/>
      <c r="L17" s="735"/>
      <c r="M17" s="735"/>
      <c r="N17" s="735"/>
      <c r="O17" s="735"/>
      <c r="P17" s="735"/>
      <c r="Q17" s="735"/>
      <c r="R17" s="735"/>
      <c r="S17" s="735"/>
      <c r="T17" s="735"/>
      <c r="U17" s="735"/>
    </row>
    <row r="18" spans="1:21" ht="13.5" customHeight="1">
      <c r="A18" s="735"/>
      <c r="B18" s="735"/>
      <c r="C18" s="735"/>
      <c r="D18" s="735"/>
      <c r="E18" s="735"/>
      <c r="F18" s="735"/>
      <c r="G18" s="735"/>
      <c r="H18" s="735"/>
      <c r="I18" s="735"/>
      <c r="J18" s="735"/>
      <c r="K18" s="735"/>
      <c r="L18" s="735"/>
      <c r="M18" s="735"/>
      <c r="N18" s="735"/>
      <c r="O18" s="735"/>
      <c r="P18" s="735"/>
      <c r="Q18" s="735"/>
      <c r="R18" s="735"/>
      <c r="S18" s="735"/>
      <c r="T18" s="735"/>
      <c r="U18" s="735"/>
    </row>
    <row r="19" spans="1:21" ht="13.5" customHeight="1">
      <c r="A19" s="735"/>
      <c r="B19" s="735"/>
      <c r="C19" s="735"/>
      <c r="D19" s="735"/>
      <c r="E19" s="735"/>
      <c r="F19" s="735"/>
      <c r="G19" s="735"/>
      <c r="H19" s="735"/>
      <c r="I19" s="735"/>
      <c r="J19" s="735"/>
      <c r="K19" s="735"/>
      <c r="L19" s="735"/>
      <c r="M19" s="735"/>
      <c r="N19" s="735"/>
      <c r="O19" s="735"/>
      <c r="P19" s="735"/>
      <c r="Q19" s="735"/>
      <c r="R19" s="735"/>
      <c r="S19" s="735"/>
      <c r="T19" s="735"/>
      <c r="U19" s="735"/>
    </row>
    <row r="20" spans="1:21" ht="13.5" customHeight="1">
      <c r="A20" s="735"/>
      <c r="B20" s="735"/>
      <c r="C20" s="735"/>
      <c r="D20" s="735"/>
      <c r="E20" s="735"/>
      <c r="F20" s="735"/>
      <c r="G20" s="735"/>
      <c r="H20" s="735"/>
      <c r="I20" s="735"/>
      <c r="J20" s="735"/>
      <c r="K20" s="735"/>
      <c r="L20" s="735"/>
      <c r="M20" s="735"/>
      <c r="N20" s="735"/>
      <c r="O20" s="735"/>
      <c r="P20" s="735"/>
      <c r="Q20" s="735"/>
      <c r="R20" s="735"/>
      <c r="S20" s="735"/>
      <c r="T20" s="735"/>
      <c r="U20" s="735"/>
    </row>
    <row r="21" spans="1:21" ht="13.5" customHeight="1">
      <c r="A21" s="735"/>
      <c r="B21" s="735"/>
      <c r="C21" s="735"/>
      <c r="D21" s="735"/>
      <c r="E21" s="735"/>
      <c r="F21" s="735"/>
      <c r="G21" s="735"/>
      <c r="H21" s="735"/>
      <c r="I21" s="735"/>
      <c r="J21" s="735"/>
      <c r="K21" s="735"/>
      <c r="L21" s="735"/>
      <c r="M21" s="735"/>
      <c r="N21" s="735"/>
      <c r="O21" s="735"/>
      <c r="P21" s="735"/>
      <c r="Q21" s="735"/>
      <c r="R21" s="735"/>
      <c r="S21" s="735"/>
      <c r="T21" s="735"/>
      <c r="U21" s="735"/>
    </row>
    <row r="22" spans="1:21" ht="13.5" customHeight="1">
      <c r="A22" s="735"/>
      <c r="B22" s="735"/>
      <c r="C22" s="735"/>
      <c r="D22" s="735"/>
      <c r="E22" s="735"/>
      <c r="F22" s="735"/>
      <c r="G22" s="735"/>
      <c r="H22" s="735"/>
      <c r="I22" s="735"/>
      <c r="J22" s="735"/>
      <c r="K22" s="735"/>
      <c r="L22" s="735"/>
      <c r="M22" s="735"/>
      <c r="N22" s="735"/>
      <c r="O22" s="735"/>
      <c r="P22" s="735"/>
      <c r="Q22" s="735"/>
      <c r="R22" s="735"/>
      <c r="S22" s="735"/>
      <c r="T22" s="735"/>
      <c r="U22" s="735"/>
    </row>
    <row r="23" spans="1:21" ht="13.5" customHeight="1">
      <c r="A23" s="735"/>
      <c r="B23" s="735"/>
      <c r="C23" s="735"/>
      <c r="D23" s="735"/>
      <c r="E23" s="735"/>
      <c r="F23" s="735"/>
      <c r="G23" s="735"/>
      <c r="H23" s="735"/>
      <c r="I23" s="735"/>
      <c r="J23" s="735"/>
      <c r="K23" s="735"/>
      <c r="L23" s="735"/>
      <c r="M23" s="735"/>
      <c r="N23" s="735"/>
      <c r="O23" s="735"/>
      <c r="P23" s="735"/>
      <c r="Q23" s="735"/>
      <c r="R23" s="735"/>
      <c r="S23" s="735"/>
      <c r="T23" s="735"/>
      <c r="U23" s="735"/>
    </row>
    <row r="24" spans="1:21" ht="13.5" customHeight="1">
      <c r="A24" s="735"/>
      <c r="B24" s="735"/>
      <c r="C24" s="735"/>
      <c r="D24" s="735"/>
      <c r="E24" s="735"/>
      <c r="F24" s="735"/>
      <c r="G24" s="735"/>
      <c r="H24" s="735"/>
      <c r="I24" s="735"/>
      <c r="J24" s="735"/>
      <c r="K24" s="735"/>
      <c r="L24" s="735"/>
      <c r="M24" s="735"/>
      <c r="N24" s="735"/>
      <c r="O24" s="735"/>
      <c r="P24" s="735"/>
      <c r="Q24" s="735"/>
      <c r="R24" s="735"/>
      <c r="S24" s="735"/>
      <c r="T24" s="735"/>
      <c r="U24" s="735"/>
    </row>
    <row r="25" spans="1:21" ht="13.5" customHeight="1">
      <c r="A25" s="735"/>
      <c r="B25" s="735"/>
      <c r="C25" s="735"/>
      <c r="D25" s="735"/>
      <c r="E25" s="735"/>
      <c r="F25" s="735"/>
      <c r="G25" s="735"/>
      <c r="H25" s="735"/>
      <c r="I25" s="735"/>
      <c r="J25" s="735"/>
      <c r="K25" s="735"/>
      <c r="L25" s="735"/>
      <c r="M25" s="735"/>
      <c r="N25" s="735"/>
      <c r="O25" s="735"/>
      <c r="P25" s="735"/>
      <c r="Q25" s="735"/>
      <c r="R25" s="735"/>
      <c r="S25" s="735"/>
      <c r="T25" s="735"/>
      <c r="U25" s="735"/>
    </row>
    <row r="26" spans="1:21" ht="13.5" customHeight="1">
      <c r="A26" s="735"/>
      <c r="B26" s="735"/>
      <c r="C26" s="735"/>
      <c r="D26" s="735"/>
      <c r="E26" s="735"/>
      <c r="F26" s="735"/>
      <c r="G26" s="735"/>
      <c r="H26" s="735"/>
      <c r="I26" s="735"/>
      <c r="J26" s="735"/>
      <c r="K26" s="735"/>
      <c r="L26" s="735"/>
      <c r="M26" s="735"/>
      <c r="N26" s="735"/>
      <c r="O26" s="735"/>
      <c r="P26" s="735"/>
      <c r="Q26" s="735"/>
      <c r="R26" s="735"/>
      <c r="S26" s="735"/>
      <c r="T26" s="735"/>
      <c r="U26" s="735"/>
    </row>
    <row r="27" spans="1:21" ht="13.5" customHeight="1">
      <c r="A27" s="735"/>
      <c r="B27" s="735"/>
      <c r="C27" s="735"/>
      <c r="D27" s="735"/>
      <c r="E27" s="735"/>
      <c r="F27" s="735"/>
      <c r="G27" s="735"/>
      <c r="H27" s="735"/>
      <c r="I27" s="735"/>
      <c r="J27" s="735"/>
      <c r="K27" s="735"/>
      <c r="L27" s="735"/>
      <c r="M27" s="735"/>
      <c r="N27" s="735"/>
      <c r="O27" s="735"/>
      <c r="P27" s="735"/>
      <c r="Q27" s="735"/>
      <c r="R27" s="735"/>
      <c r="S27" s="735"/>
      <c r="T27" s="735"/>
      <c r="U27" s="735"/>
    </row>
    <row r="28" spans="1:21" ht="13.5" customHeight="1">
      <c r="A28" s="735"/>
      <c r="B28" s="735"/>
      <c r="C28" s="735"/>
      <c r="D28" s="735"/>
      <c r="E28" s="735"/>
      <c r="F28" s="735"/>
      <c r="G28" s="735"/>
      <c r="H28" s="735"/>
      <c r="I28" s="735"/>
      <c r="J28" s="735"/>
      <c r="K28" s="735"/>
      <c r="L28" s="735"/>
      <c r="M28" s="735"/>
      <c r="N28" s="735"/>
      <c r="O28" s="735"/>
      <c r="P28" s="735"/>
      <c r="Q28" s="735"/>
      <c r="R28" s="735"/>
      <c r="S28" s="735"/>
      <c r="T28" s="735"/>
      <c r="U28" s="735"/>
    </row>
    <row r="29" spans="1:21" ht="13.5" customHeight="1">
      <c r="A29" s="735"/>
      <c r="B29" s="735"/>
      <c r="C29" s="735"/>
      <c r="D29" s="735"/>
      <c r="E29" s="735"/>
      <c r="F29" s="735"/>
      <c r="G29" s="735"/>
      <c r="H29" s="735"/>
      <c r="I29" s="735"/>
      <c r="J29" s="735"/>
      <c r="K29" s="735"/>
      <c r="L29" s="735"/>
      <c r="M29" s="735"/>
      <c r="N29" s="735"/>
      <c r="O29" s="735"/>
      <c r="P29" s="735"/>
      <c r="Q29" s="735"/>
      <c r="R29" s="735"/>
      <c r="S29" s="735"/>
      <c r="T29" s="735"/>
      <c r="U29" s="735"/>
    </row>
    <row r="30" spans="1:21" ht="13.5" customHeight="1">
      <c r="A30" s="735"/>
      <c r="B30" s="735"/>
      <c r="C30" s="735"/>
      <c r="D30" s="735"/>
      <c r="E30" s="735"/>
      <c r="F30" s="735"/>
      <c r="G30" s="735"/>
      <c r="H30" s="735"/>
      <c r="I30" s="735"/>
      <c r="J30" s="735"/>
      <c r="K30" s="735"/>
      <c r="L30" s="735"/>
      <c r="M30" s="735"/>
      <c r="N30" s="735"/>
      <c r="O30" s="735"/>
      <c r="P30" s="735"/>
      <c r="Q30" s="735"/>
      <c r="R30" s="735"/>
      <c r="S30" s="735"/>
      <c r="T30" s="735"/>
      <c r="U30" s="735"/>
    </row>
    <row r="31" spans="1:21" ht="13.5" customHeight="1">
      <c r="A31" s="735"/>
      <c r="B31" s="735"/>
      <c r="C31" s="735"/>
      <c r="D31" s="735"/>
      <c r="E31" s="735"/>
      <c r="F31" s="735"/>
      <c r="G31" s="735"/>
      <c r="H31" s="735"/>
      <c r="I31" s="735"/>
      <c r="J31" s="735"/>
      <c r="K31" s="735"/>
      <c r="L31" s="735"/>
      <c r="M31" s="735"/>
      <c r="N31" s="735"/>
      <c r="O31" s="735"/>
      <c r="P31" s="735"/>
      <c r="Q31" s="735"/>
      <c r="R31" s="735"/>
      <c r="S31" s="735"/>
      <c r="T31" s="735"/>
      <c r="U31" s="735"/>
    </row>
    <row r="32" spans="1:21" ht="13.5" customHeight="1">
      <c r="A32" s="735"/>
      <c r="B32" s="735"/>
      <c r="C32" s="735"/>
      <c r="D32" s="735"/>
      <c r="E32" s="735"/>
      <c r="F32" s="735"/>
      <c r="G32" s="735"/>
      <c r="H32" s="735"/>
      <c r="I32" s="735"/>
      <c r="J32" s="735"/>
      <c r="K32" s="735"/>
      <c r="L32" s="735"/>
      <c r="M32" s="735"/>
      <c r="N32" s="735"/>
      <c r="O32" s="735"/>
      <c r="P32" s="735"/>
      <c r="Q32" s="735"/>
      <c r="R32" s="735"/>
      <c r="S32" s="735"/>
      <c r="T32" s="735"/>
      <c r="U32" s="735"/>
    </row>
    <row r="33" spans="1:21" ht="13.5" customHeight="1">
      <c r="A33" s="735"/>
      <c r="B33" s="735"/>
      <c r="C33" s="735"/>
      <c r="D33" s="735"/>
      <c r="E33" s="735"/>
      <c r="F33" s="735"/>
      <c r="G33" s="735"/>
      <c r="H33" s="735"/>
      <c r="I33" s="735"/>
      <c r="J33" s="735"/>
      <c r="K33" s="735"/>
      <c r="L33" s="735"/>
      <c r="M33" s="735"/>
      <c r="N33" s="735"/>
      <c r="O33" s="735"/>
      <c r="P33" s="735"/>
      <c r="Q33" s="735"/>
      <c r="R33" s="735"/>
      <c r="S33" s="735"/>
      <c r="T33" s="735"/>
      <c r="U33" s="735"/>
    </row>
    <row r="34" spans="1:21" ht="13.5" customHeight="1">
      <c r="A34" s="735"/>
      <c r="B34" s="735"/>
      <c r="C34" s="735"/>
      <c r="D34" s="735"/>
      <c r="E34" s="735"/>
      <c r="F34" s="735"/>
      <c r="G34" s="735"/>
      <c r="H34" s="735"/>
      <c r="I34" s="735"/>
      <c r="J34" s="735"/>
      <c r="K34" s="735"/>
      <c r="L34" s="735"/>
      <c r="M34" s="735"/>
      <c r="N34" s="735"/>
      <c r="O34" s="735"/>
      <c r="P34" s="735"/>
      <c r="Q34" s="735"/>
      <c r="R34" s="735"/>
      <c r="S34" s="735"/>
      <c r="T34" s="735"/>
      <c r="U34" s="735"/>
    </row>
    <row r="35" spans="1:21" ht="13.5" customHeight="1">
      <c r="A35" s="735"/>
      <c r="B35" s="735"/>
      <c r="C35" s="735"/>
      <c r="D35" s="735"/>
      <c r="E35" s="735"/>
      <c r="F35" s="735"/>
      <c r="G35" s="735"/>
      <c r="H35" s="735"/>
      <c r="I35" s="735"/>
      <c r="J35" s="735"/>
      <c r="K35" s="735"/>
      <c r="L35" s="735"/>
      <c r="M35" s="735"/>
      <c r="N35" s="735"/>
      <c r="O35" s="735"/>
      <c r="P35" s="735"/>
      <c r="Q35" s="735"/>
      <c r="R35" s="735"/>
      <c r="S35" s="735"/>
      <c r="T35" s="735"/>
      <c r="U35" s="735"/>
    </row>
    <row r="36" spans="1:21" ht="13.5" customHeight="1">
      <c r="A36" s="735"/>
      <c r="B36" s="735"/>
      <c r="C36" s="735"/>
      <c r="D36" s="735"/>
      <c r="E36" s="735"/>
      <c r="F36" s="735"/>
      <c r="G36" s="735"/>
      <c r="H36" s="735"/>
      <c r="I36" s="735"/>
      <c r="J36" s="735"/>
      <c r="K36" s="735"/>
      <c r="L36" s="735"/>
      <c r="M36" s="735"/>
      <c r="N36" s="735"/>
      <c r="O36" s="735"/>
      <c r="P36" s="735"/>
      <c r="Q36" s="735"/>
      <c r="R36" s="735"/>
      <c r="S36" s="735"/>
      <c r="T36" s="735"/>
      <c r="U36" s="735"/>
    </row>
    <row r="37" spans="1:21" ht="13.5" customHeight="1">
      <c r="A37" s="735"/>
      <c r="B37" s="735"/>
      <c r="C37" s="735"/>
      <c r="D37" s="735"/>
      <c r="E37" s="735"/>
      <c r="F37" s="735"/>
      <c r="G37" s="735"/>
      <c r="H37" s="735"/>
      <c r="I37" s="735"/>
      <c r="J37" s="735"/>
      <c r="K37" s="735"/>
      <c r="L37" s="735"/>
      <c r="M37" s="735"/>
      <c r="N37" s="735"/>
      <c r="O37" s="735"/>
      <c r="P37" s="735"/>
      <c r="Q37" s="735"/>
      <c r="R37" s="735"/>
      <c r="S37" s="735"/>
      <c r="T37" s="735"/>
      <c r="U37" s="735"/>
    </row>
    <row r="38" spans="1:21" ht="13.5" customHeight="1">
      <c r="A38" s="735"/>
      <c r="B38" s="735"/>
      <c r="C38" s="735"/>
      <c r="D38" s="735"/>
      <c r="E38" s="735"/>
      <c r="F38" s="735"/>
      <c r="G38" s="735"/>
      <c r="H38" s="735"/>
      <c r="I38" s="735"/>
      <c r="J38" s="735"/>
      <c r="K38" s="735"/>
      <c r="L38" s="735"/>
      <c r="M38" s="735"/>
      <c r="N38" s="735"/>
      <c r="O38" s="735"/>
      <c r="P38" s="735"/>
      <c r="Q38" s="735"/>
      <c r="R38" s="735"/>
      <c r="S38" s="735"/>
      <c r="T38" s="735"/>
      <c r="U38" s="735"/>
    </row>
    <row r="39" spans="1:21" ht="13.5" customHeight="1">
      <c r="A39" s="735"/>
      <c r="B39" s="735"/>
      <c r="C39" s="735"/>
      <c r="D39" s="735"/>
      <c r="E39" s="735"/>
      <c r="F39" s="735"/>
      <c r="G39" s="735"/>
      <c r="H39" s="735"/>
      <c r="I39" s="735"/>
      <c r="J39" s="735"/>
      <c r="K39" s="735"/>
      <c r="L39" s="735"/>
      <c r="M39" s="735"/>
      <c r="N39" s="735"/>
      <c r="O39" s="735"/>
      <c r="P39" s="735"/>
      <c r="Q39" s="735"/>
      <c r="R39" s="735"/>
      <c r="S39" s="735"/>
      <c r="T39" s="735"/>
      <c r="U39" s="735"/>
    </row>
    <row r="40" spans="1:21" ht="13.5" customHeight="1">
      <c r="A40" s="735"/>
      <c r="B40" s="735"/>
      <c r="C40" s="735"/>
      <c r="D40" s="735"/>
      <c r="E40" s="735"/>
      <c r="F40" s="735"/>
      <c r="G40" s="735"/>
      <c r="H40" s="735"/>
      <c r="I40" s="735"/>
      <c r="J40" s="735"/>
      <c r="K40" s="735"/>
      <c r="L40" s="735"/>
      <c r="M40" s="735"/>
      <c r="N40" s="735"/>
      <c r="O40" s="735"/>
      <c r="P40" s="735"/>
      <c r="Q40" s="735"/>
      <c r="R40" s="735"/>
      <c r="S40" s="735"/>
      <c r="T40" s="735"/>
      <c r="U40" s="735"/>
    </row>
    <row r="41" spans="1:21" ht="13.5" customHeight="1">
      <c r="A41" s="735"/>
      <c r="B41" s="735"/>
      <c r="C41" s="735"/>
      <c r="D41" s="735"/>
      <c r="E41" s="735"/>
      <c r="F41" s="735"/>
      <c r="G41" s="735"/>
      <c r="H41" s="735"/>
      <c r="I41" s="735"/>
      <c r="J41" s="735"/>
      <c r="K41" s="735"/>
      <c r="L41" s="735"/>
      <c r="M41" s="735"/>
      <c r="N41" s="735"/>
      <c r="O41" s="735"/>
      <c r="P41" s="735"/>
      <c r="Q41" s="735"/>
      <c r="R41" s="735"/>
      <c r="S41" s="735"/>
      <c r="T41" s="735"/>
      <c r="U41" s="735"/>
    </row>
    <row r="42" spans="1:21" ht="13.5" customHeight="1">
      <c r="A42" s="735"/>
      <c r="B42" s="735"/>
      <c r="C42" s="735"/>
      <c r="D42" s="735"/>
      <c r="E42" s="735"/>
      <c r="F42" s="735"/>
      <c r="G42" s="735"/>
      <c r="H42" s="735"/>
      <c r="I42" s="735"/>
      <c r="J42" s="735"/>
      <c r="K42" s="735"/>
      <c r="L42" s="735"/>
      <c r="M42" s="735"/>
      <c r="N42" s="735"/>
      <c r="O42" s="735"/>
      <c r="P42" s="735"/>
      <c r="Q42" s="735"/>
      <c r="R42" s="735"/>
      <c r="S42" s="735"/>
      <c r="T42" s="735"/>
      <c r="U42" s="735"/>
    </row>
    <row r="43" spans="1:21" ht="30.75" customHeight="1">
      <c r="A43" s="735"/>
      <c r="B43" s="735"/>
      <c r="C43" s="735"/>
      <c r="D43" s="735"/>
      <c r="E43" s="735"/>
      <c r="F43" s="735"/>
      <c r="G43" s="735"/>
      <c r="H43" s="735"/>
      <c r="I43" s="735"/>
      <c r="J43" s="735"/>
      <c r="K43" s="735"/>
      <c r="L43" s="735"/>
      <c r="M43" s="735"/>
      <c r="N43" s="735"/>
      <c r="O43" s="959" t="s">
        <v>23</v>
      </c>
      <c r="P43" s="735"/>
      <c r="Q43" s="735"/>
      <c r="R43" s="735"/>
      <c r="S43" s="735"/>
      <c r="T43" s="735"/>
      <c r="U43" s="735"/>
    </row>
    <row r="44" spans="1:21" ht="30.75" customHeight="1">
      <c r="A44" s="735"/>
      <c r="B44" s="892" t="s">
        <v>27</v>
      </c>
      <c r="C44" s="906"/>
      <c r="D44" s="906"/>
      <c r="E44" s="925"/>
      <c r="F44" s="925"/>
      <c r="G44" s="925"/>
      <c r="H44" s="925"/>
      <c r="I44" s="925"/>
      <c r="J44" s="934" t="s">
        <v>16</v>
      </c>
      <c r="K44" s="942" t="s">
        <v>537</v>
      </c>
      <c r="L44" s="951" t="s">
        <v>538</v>
      </c>
      <c r="M44" s="951" t="s">
        <v>539</v>
      </c>
      <c r="N44" s="951" t="s">
        <v>540</v>
      </c>
      <c r="O44" s="960" t="s">
        <v>541</v>
      </c>
      <c r="P44" s="735"/>
      <c r="Q44" s="735"/>
      <c r="R44" s="735"/>
      <c r="S44" s="735"/>
      <c r="T44" s="735"/>
      <c r="U44" s="735"/>
    </row>
    <row r="45" spans="1:21" ht="30.75" customHeight="1">
      <c r="A45" s="735"/>
      <c r="B45" s="893" t="s">
        <v>28</v>
      </c>
      <c r="C45" s="907"/>
      <c r="D45" s="917"/>
      <c r="E45" s="926" t="s">
        <v>26</v>
      </c>
      <c r="F45" s="926"/>
      <c r="G45" s="926"/>
      <c r="H45" s="926"/>
      <c r="I45" s="926"/>
      <c r="J45" s="935"/>
      <c r="K45" s="943">
        <v>15713</v>
      </c>
      <c r="L45" s="952">
        <v>15965</v>
      </c>
      <c r="M45" s="952">
        <v>15990</v>
      </c>
      <c r="N45" s="952">
        <v>16180</v>
      </c>
      <c r="O45" s="961">
        <v>16503</v>
      </c>
      <c r="P45" s="735"/>
      <c r="Q45" s="735"/>
      <c r="R45" s="735"/>
      <c r="S45" s="735"/>
      <c r="T45" s="735"/>
      <c r="U45" s="735"/>
    </row>
    <row r="46" spans="1:21" ht="30.75" customHeight="1">
      <c r="A46" s="735"/>
      <c r="B46" s="894"/>
      <c r="C46" s="908"/>
      <c r="D46" s="918"/>
      <c r="E46" s="927" t="s">
        <v>32</v>
      </c>
      <c r="F46" s="927"/>
      <c r="G46" s="927"/>
      <c r="H46" s="927"/>
      <c r="I46" s="927"/>
      <c r="J46" s="936"/>
      <c r="K46" s="944" t="s">
        <v>204</v>
      </c>
      <c r="L46" s="953" t="s">
        <v>204</v>
      </c>
      <c r="M46" s="953" t="s">
        <v>204</v>
      </c>
      <c r="N46" s="953" t="s">
        <v>204</v>
      </c>
      <c r="O46" s="962" t="s">
        <v>204</v>
      </c>
      <c r="P46" s="735"/>
      <c r="Q46" s="735"/>
      <c r="R46" s="735"/>
      <c r="S46" s="735"/>
      <c r="T46" s="735"/>
      <c r="U46" s="735"/>
    </row>
    <row r="47" spans="1:21" ht="30.75" customHeight="1">
      <c r="A47" s="735"/>
      <c r="B47" s="894"/>
      <c r="C47" s="908"/>
      <c r="D47" s="918"/>
      <c r="E47" s="927" t="s">
        <v>35</v>
      </c>
      <c r="F47" s="927"/>
      <c r="G47" s="927"/>
      <c r="H47" s="927"/>
      <c r="I47" s="927"/>
      <c r="J47" s="936"/>
      <c r="K47" s="944" t="s">
        <v>204</v>
      </c>
      <c r="L47" s="953" t="s">
        <v>204</v>
      </c>
      <c r="M47" s="953" t="s">
        <v>204</v>
      </c>
      <c r="N47" s="953" t="s">
        <v>204</v>
      </c>
      <c r="O47" s="962" t="s">
        <v>204</v>
      </c>
      <c r="P47" s="735"/>
      <c r="Q47" s="735"/>
      <c r="R47" s="735"/>
      <c r="S47" s="735"/>
      <c r="T47" s="735"/>
      <c r="U47" s="735"/>
    </row>
    <row r="48" spans="1:21" ht="30.75" customHeight="1">
      <c r="A48" s="735"/>
      <c r="B48" s="894"/>
      <c r="C48" s="908"/>
      <c r="D48" s="918"/>
      <c r="E48" s="927" t="s">
        <v>41</v>
      </c>
      <c r="F48" s="927"/>
      <c r="G48" s="927"/>
      <c r="H48" s="927"/>
      <c r="I48" s="927"/>
      <c r="J48" s="936"/>
      <c r="K48" s="944">
        <v>4934</v>
      </c>
      <c r="L48" s="953">
        <v>4880</v>
      </c>
      <c r="M48" s="953">
        <v>4780</v>
      </c>
      <c r="N48" s="953">
        <v>4751</v>
      </c>
      <c r="O48" s="962">
        <v>4477</v>
      </c>
      <c r="P48" s="735"/>
      <c r="Q48" s="735"/>
      <c r="R48" s="735"/>
      <c r="S48" s="735"/>
      <c r="T48" s="735"/>
      <c r="U48" s="735"/>
    </row>
    <row r="49" spans="1:21" ht="30.75" customHeight="1">
      <c r="A49" s="735"/>
      <c r="B49" s="894"/>
      <c r="C49" s="908"/>
      <c r="D49" s="918"/>
      <c r="E49" s="927" t="s">
        <v>0</v>
      </c>
      <c r="F49" s="927"/>
      <c r="G49" s="927"/>
      <c r="H49" s="927"/>
      <c r="I49" s="927"/>
      <c r="J49" s="936"/>
      <c r="K49" s="944">
        <v>96</v>
      </c>
      <c r="L49" s="953">
        <v>460</v>
      </c>
      <c r="M49" s="953">
        <v>860</v>
      </c>
      <c r="N49" s="953">
        <v>931</v>
      </c>
      <c r="O49" s="962">
        <v>746</v>
      </c>
      <c r="P49" s="735"/>
      <c r="Q49" s="735"/>
      <c r="R49" s="735"/>
      <c r="S49" s="735"/>
      <c r="T49" s="735"/>
      <c r="U49" s="735"/>
    </row>
    <row r="50" spans="1:21" ht="30.75" customHeight="1">
      <c r="A50" s="735"/>
      <c r="B50" s="894"/>
      <c r="C50" s="908"/>
      <c r="D50" s="918"/>
      <c r="E50" s="927" t="s">
        <v>43</v>
      </c>
      <c r="F50" s="927"/>
      <c r="G50" s="927"/>
      <c r="H50" s="927"/>
      <c r="I50" s="927"/>
      <c r="J50" s="936"/>
      <c r="K50" s="944">
        <v>157</v>
      </c>
      <c r="L50" s="953">
        <v>132</v>
      </c>
      <c r="M50" s="953">
        <v>128</v>
      </c>
      <c r="N50" s="953">
        <v>61</v>
      </c>
      <c r="O50" s="962">
        <v>36</v>
      </c>
      <c r="P50" s="735"/>
      <c r="Q50" s="735"/>
      <c r="R50" s="735"/>
      <c r="S50" s="735"/>
      <c r="T50" s="735"/>
      <c r="U50" s="735"/>
    </row>
    <row r="51" spans="1:21" ht="30.75" customHeight="1">
      <c r="A51" s="735"/>
      <c r="B51" s="895"/>
      <c r="C51" s="909"/>
      <c r="D51" s="919"/>
      <c r="E51" s="927" t="s">
        <v>47</v>
      </c>
      <c r="F51" s="927"/>
      <c r="G51" s="927"/>
      <c r="H51" s="927"/>
      <c r="I51" s="927"/>
      <c r="J51" s="936"/>
      <c r="K51" s="944" t="s">
        <v>204</v>
      </c>
      <c r="L51" s="953" t="s">
        <v>204</v>
      </c>
      <c r="M51" s="953" t="s">
        <v>204</v>
      </c>
      <c r="N51" s="953" t="s">
        <v>204</v>
      </c>
      <c r="O51" s="962" t="s">
        <v>204</v>
      </c>
      <c r="P51" s="735"/>
      <c r="Q51" s="735"/>
      <c r="R51" s="735"/>
      <c r="S51" s="735"/>
      <c r="T51" s="735"/>
      <c r="U51" s="735"/>
    </row>
    <row r="52" spans="1:21" ht="30.75" customHeight="1">
      <c r="A52" s="735"/>
      <c r="B52" s="896" t="s">
        <v>49</v>
      </c>
      <c r="C52" s="910"/>
      <c r="D52" s="919"/>
      <c r="E52" s="927" t="s">
        <v>50</v>
      </c>
      <c r="F52" s="927"/>
      <c r="G52" s="927"/>
      <c r="H52" s="927"/>
      <c r="I52" s="927"/>
      <c r="J52" s="936"/>
      <c r="K52" s="944">
        <v>19064</v>
      </c>
      <c r="L52" s="953">
        <v>18838</v>
      </c>
      <c r="M52" s="953">
        <v>18153</v>
      </c>
      <c r="N52" s="953">
        <v>18284</v>
      </c>
      <c r="O52" s="962">
        <v>17759</v>
      </c>
      <c r="P52" s="735"/>
      <c r="Q52" s="735"/>
      <c r="R52" s="735"/>
      <c r="S52" s="735"/>
      <c r="T52" s="735"/>
      <c r="U52" s="735"/>
    </row>
    <row r="53" spans="1:21" ht="30.75" customHeight="1">
      <c r="A53" s="735"/>
      <c r="B53" s="897" t="s">
        <v>51</v>
      </c>
      <c r="C53" s="911"/>
      <c r="D53" s="920"/>
      <c r="E53" s="928" t="s">
        <v>54</v>
      </c>
      <c r="F53" s="928"/>
      <c r="G53" s="928"/>
      <c r="H53" s="928"/>
      <c r="I53" s="928"/>
      <c r="J53" s="937"/>
      <c r="K53" s="945">
        <v>1836</v>
      </c>
      <c r="L53" s="954">
        <v>2599</v>
      </c>
      <c r="M53" s="954">
        <v>3605</v>
      </c>
      <c r="N53" s="954">
        <v>3639</v>
      </c>
      <c r="O53" s="963">
        <v>4003</v>
      </c>
      <c r="P53" s="735"/>
      <c r="Q53" s="735"/>
      <c r="R53" s="735"/>
      <c r="S53" s="735"/>
      <c r="T53" s="735"/>
      <c r="U53" s="735"/>
    </row>
    <row r="54" spans="1:21" ht="24" customHeight="1">
      <c r="A54" s="735"/>
      <c r="B54" s="898" t="s">
        <v>58</v>
      </c>
      <c r="C54" s="735"/>
      <c r="D54" s="735"/>
      <c r="E54" s="735"/>
      <c r="F54" s="735"/>
      <c r="G54" s="735"/>
      <c r="H54" s="735"/>
      <c r="I54" s="735"/>
      <c r="J54" s="735"/>
      <c r="K54" s="735"/>
      <c r="L54" s="735"/>
      <c r="M54" s="735"/>
      <c r="N54" s="735"/>
      <c r="O54" s="735"/>
      <c r="P54" s="735"/>
      <c r="Q54" s="735"/>
      <c r="R54" s="735"/>
      <c r="S54" s="735"/>
      <c r="T54" s="735"/>
      <c r="U54" s="735"/>
    </row>
    <row r="55" spans="1:21" ht="24" customHeight="1">
      <c r="A55" s="735"/>
      <c r="B55" s="898" t="s">
        <v>63</v>
      </c>
      <c r="C55" s="735"/>
      <c r="D55" s="735"/>
      <c r="E55" s="735"/>
      <c r="F55" s="735"/>
      <c r="G55" s="735"/>
      <c r="H55" s="735"/>
      <c r="I55" s="735"/>
      <c r="J55" s="735"/>
      <c r="K55" s="735"/>
      <c r="L55" s="735"/>
      <c r="M55" s="735"/>
      <c r="N55" s="735"/>
      <c r="O55" s="735"/>
      <c r="P55" s="735"/>
      <c r="Q55" s="735"/>
      <c r="R55" s="735"/>
      <c r="S55" s="735"/>
      <c r="T55" s="735"/>
      <c r="U55" s="735"/>
    </row>
    <row r="56" spans="1:21" ht="24" customHeight="1">
      <c r="A56" s="735"/>
      <c r="B56" s="899" t="s">
        <v>5</v>
      </c>
      <c r="C56" s="912"/>
      <c r="D56" s="912"/>
      <c r="E56" s="912"/>
      <c r="F56" s="912"/>
      <c r="G56" s="912"/>
      <c r="H56" s="912"/>
      <c r="I56" s="912"/>
      <c r="J56" s="912"/>
      <c r="K56" s="946"/>
      <c r="L56" s="946"/>
      <c r="M56" s="946"/>
      <c r="N56" s="946"/>
      <c r="O56" s="964" t="s">
        <v>545</v>
      </c>
      <c r="P56" s="735"/>
      <c r="Q56" s="735"/>
      <c r="R56" s="735"/>
      <c r="S56" s="735"/>
      <c r="T56" s="735"/>
      <c r="U56" s="735"/>
    </row>
    <row r="57" spans="1:21" ht="31.5" customHeight="1">
      <c r="A57" s="735"/>
      <c r="B57" s="900"/>
      <c r="C57" s="913"/>
      <c r="D57" s="913"/>
      <c r="E57" s="929"/>
      <c r="F57" s="929"/>
      <c r="G57" s="929"/>
      <c r="H57" s="929"/>
      <c r="I57" s="929"/>
      <c r="J57" s="938" t="s">
        <v>16</v>
      </c>
      <c r="K57" s="947" t="s">
        <v>537</v>
      </c>
      <c r="L57" s="955" t="s">
        <v>538</v>
      </c>
      <c r="M57" s="955" t="s">
        <v>539</v>
      </c>
      <c r="N57" s="955" t="s">
        <v>540</v>
      </c>
      <c r="O57" s="965" t="s">
        <v>541</v>
      </c>
      <c r="P57" s="735"/>
      <c r="Q57" s="735"/>
      <c r="R57" s="735"/>
      <c r="S57" s="735"/>
      <c r="T57" s="735"/>
      <c r="U57" s="735"/>
    </row>
    <row r="58" spans="1:21" ht="31.5" customHeight="1">
      <c r="B58" s="901" t="s">
        <v>64</v>
      </c>
      <c r="C58" s="914"/>
      <c r="D58" s="921" t="s">
        <v>68</v>
      </c>
      <c r="E58" s="930"/>
      <c r="F58" s="930"/>
      <c r="G58" s="930"/>
      <c r="H58" s="930"/>
      <c r="I58" s="930"/>
      <c r="J58" s="939"/>
      <c r="K58" s="948" t="s">
        <v>204</v>
      </c>
      <c r="L58" s="956" t="s">
        <v>204</v>
      </c>
      <c r="M58" s="956" t="s">
        <v>204</v>
      </c>
      <c r="N58" s="956" t="s">
        <v>204</v>
      </c>
      <c r="O58" s="966" t="s">
        <v>204</v>
      </c>
    </row>
    <row r="59" spans="1:21" ht="31.5" customHeight="1">
      <c r="B59" s="902"/>
      <c r="C59" s="915"/>
      <c r="D59" s="922" t="s">
        <v>12</v>
      </c>
      <c r="E59" s="931"/>
      <c r="F59" s="931"/>
      <c r="G59" s="931"/>
      <c r="H59" s="931"/>
      <c r="I59" s="931"/>
      <c r="J59" s="940"/>
      <c r="K59" s="949" t="s">
        <v>204</v>
      </c>
      <c r="L59" s="957" t="s">
        <v>204</v>
      </c>
      <c r="M59" s="957" t="s">
        <v>204</v>
      </c>
      <c r="N59" s="957" t="s">
        <v>204</v>
      </c>
      <c r="O59" s="967" t="s">
        <v>204</v>
      </c>
    </row>
    <row r="60" spans="1:21" ht="31.5" customHeight="1">
      <c r="B60" s="903"/>
      <c r="C60" s="916"/>
      <c r="D60" s="923" t="s">
        <v>70</v>
      </c>
      <c r="E60" s="932"/>
      <c r="F60" s="932"/>
      <c r="G60" s="932"/>
      <c r="H60" s="932"/>
      <c r="I60" s="932"/>
      <c r="J60" s="941"/>
      <c r="K60" s="950" t="s">
        <v>204</v>
      </c>
      <c r="L60" s="958" t="s">
        <v>204</v>
      </c>
      <c r="M60" s="958" t="s">
        <v>204</v>
      </c>
      <c r="N60" s="958" t="s">
        <v>204</v>
      </c>
      <c r="O60" s="968" t="s">
        <v>204</v>
      </c>
    </row>
    <row r="61" spans="1:21" ht="24" customHeight="1">
      <c r="B61" s="904"/>
      <c r="C61" s="904"/>
      <c r="D61" s="924" t="s">
        <v>48</v>
      </c>
      <c r="E61" s="933"/>
      <c r="F61" s="933"/>
      <c r="G61" s="933"/>
      <c r="H61" s="933"/>
      <c r="I61" s="933"/>
      <c r="J61" s="933"/>
      <c r="K61" s="933"/>
      <c r="L61" s="933"/>
      <c r="M61" s="933"/>
      <c r="N61" s="933"/>
      <c r="O61" s="933"/>
    </row>
    <row r="62" spans="1:21" ht="24" customHeight="1">
      <c r="B62" s="905"/>
      <c r="C62" s="905"/>
      <c r="D62" s="924" t="s">
        <v>42</v>
      </c>
      <c r="E62" s="933"/>
      <c r="F62" s="933"/>
      <c r="G62" s="933"/>
      <c r="H62" s="933"/>
      <c r="I62" s="933"/>
      <c r="J62" s="933"/>
      <c r="K62" s="933"/>
      <c r="L62" s="933"/>
      <c r="M62" s="933"/>
      <c r="N62" s="933"/>
      <c r="O62" s="933"/>
    </row>
    <row r="63" spans="1:21" ht="24" customHeight="1">
      <c r="A63" s="735"/>
      <c r="B63" s="898"/>
      <c r="C63" s="735"/>
      <c r="D63" s="735"/>
      <c r="E63" s="735"/>
      <c r="F63" s="735"/>
      <c r="G63" s="735"/>
      <c r="H63" s="735"/>
      <c r="I63" s="735"/>
      <c r="J63" s="735"/>
      <c r="K63" s="735"/>
      <c r="L63" s="735"/>
      <c r="M63" s="735"/>
      <c r="N63" s="735"/>
      <c r="O63" s="735"/>
      <c r="P63" s="735"/>
      <c r="Q63" s="735"/>
      <c r="R63" s="735"/>
      <c r="S63" s="735"/>
      <c r="T63" s="735"/>
      <c r="U63" s="735"/>
    </row>
    <row r="64" spans="1:21" ht="24" customHeight="1">
      <c r="A64" s="735"/>
      <c r="B64" s="898"/>
      <c r="C64" s="735"/>
      <c r="D64" s="735"/>
      <c r="E64" s="735"/>
      <c r="F64" s="735"/>
      <c r="G64" s="735"/>
      <c r="H64" s="735"/>
      <c r="I64" s="735"/>
      <c r="J64" s="735"/>
      <c r="K64" s="735"/>
      <c r="L64" s="735"/>
      <c r="M64" s="735"/>
      <c r="N64" s="735"/>
      <c r="O64" s="735"/>
      <c r="P64" s="735"/>
      <c r="Q64" s="735"/>
      <c r="R64" s="735"/>
      <c r="S64" s="735"/>
      <c r="T64" s="735"/>
      <c r="U64" s="735"/>
    </row>
  </sheetData>
  <sheetProtection algorithmName="SHA-512" hashValue="j/MkK8xDzt2XStm3zrJ5Hz4vNO/xLSuDoOap4FDQBNwBrBlox/MwHg7LtGpMekRaA7MheURme9OtejiwEcW5tg==" saltValue="DPTt7+ZPZDimLvAv03MY3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29" zoomScale="85" zoomScaleNormal="85" zoomScaleSheetLayoutView="100" workbookViewId="0">
      <selection activeCell="K49" sqref="K49"/>
    </sheetView>
  </sheetViews>
  <sheetFormatPr defaultColWidth="0" defaultRowHeight="13.5" customHeight="1" zeroHeight="1"/>
  <cols>
    <col min="1" max="1" width="6.6640625" style="363" customWidth="1"/>
    <col min="2" max="3" width="12.6640625" style="363" customWidth="1"/>
    <col min="4" max="4" width="11.6640625" style="363" customWidth="1"/>
    <col min="5" max="8" width="10.33203125" style="363" customWidth="1"/>
    <col min="9" max="13" width="16.33203125" style="363" customWidth="1"/>
    <col min="14" max="19" width="12.6640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9" t="s">
        <v>23</v>
      </c>
    </row>
    <row r="40" spans="2:13" ht="27.75" customHeight="1">
      <c r="B40" s="892" t="s">
        <v>27</v>
      </c>
      <c r="C40" s="906"/>
      <c r="D40" s="906"/>
      <c r="E40" s="925"/>
      <c r="F40" s="925"/>
      <c r="G40" s="925"/>
      <c r="H40" s="934" t="s">
        <v>16</v>
      </c>
      <c r="I40" s="942" t="s">
        <v>537</v>
      </c>
      <c r="J40" s="951" t="s">
        <v>538</v>
      </c>
      <c r="K40" s="951" t="s">
        <v>539</v>
      </c>
      <c r="L40" s="951" t="s">
        <v>540</v>
      </c>
      <c r="M40" s="991" t="s">
        <v>541</v>
      </c>
    </row>
    <row r="41" spans="2:13" ht="27.75" customHeight="1">
      <c r="B41" s="893" t="s">
        <v>37</v>
      </c>
      <c r="C41" s="907"/>
      <c r="D41" s="917"/>
      <c r="E41" s="974" t="s">
        <v>71</v>
      </c>
      <c r="F41" s="974"/>
      <c r="G41" s="974"/>
      <c r="H41" s="980"/>
      <c r="I41" s="984">
        <v>158797</v>
      </c>
      <c r="J41" s="988">
        <v>160273</v>
      </c>
      <c r="K41" s="988">
        <v>160516</v>
      </c>
      <c r="L41" s="988">
        <v>156024</v>
      </c>
      <c r="M41" s="992">
        <v>147461</v>
      </c>
    </row>
    <row r="42" spans="2:13" ht="27.75" customHeight="1">
      <c r="B42" s="894"/>
      <c r="C42" s="908"/>
      <c r="D42" s="918"/>
      <c r="E42" s="975" t="s">
        <v>79</v>
      </c>
      <c r="F42" s="975"/>
      <c r="G42" s="975"/>
      <c r="H42" s="981"/>
      <c r="I42" s="985">
        <v>4411</v>
      </c>
      <c r="J42" s="989">
        <v>4617</v>
      </c>
      <c r="K42" s="989">
        <v>4323</v>
      </c>
      <c r="L42" s="989">
        <v>3956</v>
      </c>
      <c r="M42" s="993">
        <v>4077</v>
      </c>
    </row>
    <row r="43" spans="2:13" ht="27.75" customHeight="1">
      <c r="B43" s="894"/>
      <c r="C43" s="908"/>
      <c r="D43" s="918"/>
      <c r="E43" s="975" t="s">
        <v>80</v>
      </c>
      <c r="F43" s="975"/>
      <c r="G43" s="975"/>
      <c r="H43" s="981"/>
      <c r="I43" s="985">
        <v>52015</v>
      </c>
      <c r="J43" s="989">
        <v>48548</v>
      </c>
      <c r="K43" s="989">
        <v>46362</v>
      </c>
      <c r="L43" s="989">
        <v>44642</v>
      </c>
      <c r="M43" s="993">
        <v>42128</v>
      </c>
    </row>
    <row r="44" spans="2:13" ht="27.75" customHeight="1">
      <c r="B44" s="894"/>
      <c r="C44" s="908"/>
      <c r="D44" s="918"/>
      <c r="E44" s="975" t="s">
        <v>17</v>
      </c>
      <c r="F44" s="975"/>
      <c r="G44" s="975"/>
      <c r="H44" s="981"/>
      <c r="I44" s="985">
        <v>10935</v>
      </c>
      <c r="J44" s="989">
        <v>11755</v>
      </c>
      <c r="K44" s="989">
        <v>12894</v>
      </c>
      <c r="L44" s="989">
        <v>14107</v>
      </c>
      <c r="M44" s="993">
        <v>13613</v>
      </c>
    </row>
    <row r="45" spans="2:13" ht="27.75" customHeight="1">
      <c r="B45" s="894"/>
      <c r="C45" s="908"/>
      <c r="D45" s="918"/>
      <c r="E45" s="975" t="s">
        <v>83</v>
      </c>
      <c r="F45" s="975"/>
      <c r="G45" s="975"/>
      <c r="H45" s="981"/>
      <c r="I45" s="985">
        <v>22262</v>
      </c>
      <c r="J45" s="989">
        <v>22084</v>
      </c>
      <c r="K45" s="989">
        <v>22507</v>
      </c>
      <c r="L45" s="989">
        <v>22629</v>
      </c>
      <c r="M45" s="993">
        <v>22332</v>
      </c>
    </row>
    <row r="46" spans="2:13" ht="27.75" customHeight="1">
      <c r="B46" s="894"/>
      <c r="C46" s="908"/>
      <c r="D46" s="919"/>
      <c r="E46" s="975" t="s">
        <v>82</v>
      </c>
      <c r="F46" s="975"/>
      <c r="G46" s="975"/>
      <c r="H46" s="981"/>
      <c r="I46" s="985">
        <v>1467</v>
      </c>
      <c r="J46" s="989">
        <v>1144</v>
      </c>
      <c r="K46" s="989">
        <v>1059</v>
      </c>
      <c r="L46" s="989">
        <v>1169</v>
      </c>
      <c r="M46" s="993">
        <v>1130</v>
      </c>
    </row>
    <row r="47" spans="2:13" ht="27.75" customHeight="1">
      <c r="B47" s="894"/>
      <c r="C47" s="908"/>
      <c r="D47" s="972"/>
      <c r="E47" s="976" t="s">
        <v>85</v>
      </c>
      <c r="F47" s="979"/>
      <c r="G47" s="979"/>
      <c r="H47" s="982"/>
      <c r="I47" s="985" t="s">
        <v>204</v>
      </c>
      <c r="J47" s="989" t="s">
        <v>204</v>
      </c>
      <c r="K47" s="989" t="s">
        <v>204</v>
      </c>
      <c r="L47" s="989" t="s">
        <v>204</v>
      </c>
      <c r="M47" s="993" t="s">
        <v>204</v>
      </c>
    </row>
    <row r="48" spans="2:13" ht="27.75" customHeight="1">
      <c r="B48" s="894"/>
      <c r="C48" s="908"/>
      <c r="D48" s="918"/>
      <c r="E48" s="975" t="s">
        <v>59</v>
      </c>
      <c r="F48" s="975"/>
      <c r="G48" s="975"/>
      <c r="H48" s="981"/>
      <c r="I48" s="985" t="s">
        <v>204</v>
      </c>
      <c r="J48" s="989" t="s">
        <v>204</v>
      </c>
      <c r="K48" s="989" t="s">
        <v>204</v>
      </c>
      <c r="L48" s="989" t="s">
        <v>204</v>
      </c>
      <c r="M48" s="993" t="s">
        <v>204</v>
      </c>
    </row>
    <row r="49" spans="2:13" ht="27.75" customHeight="1">
      <c r="B49" s="895"/>
      <c r="C49" s="909"/>
      <c r="D49" s="918"/>
      <c r="E49" s="975" t="s">
        <v>89</v>
      </c>
      <c r="F49" s="975"/>
      <c r="G49" s="975"/>
      <c r="H49" s="981"/>
      <c r="I49" s="985" t="s">
        <v>204</v>
      </c>
      <c r="J49" s="989" t="s">
        <v>204</v>
      </c>
      <c r="K49" s="989" t="s">
        <v>204</v>
      </c>
      <c r="L49" s="989" t="s">
        <v>204</v>
      </c>
      <c r="M49" s="993" t="s">
        <v>204</v>
      </c>
    </row>
    <row r="50" spans="2:13" ht="27.75" customHeight="1">
      <c r="B50" s="969" t="s">
        <v>91</v>
      </c>
      <c r="C50" s="971"/>
      <c r="D50" s="973"/>
      <c r="E50" s="975" t="s">
        <v>93</v>
      </c>
      <c r="F50" s="975"/>
      <c r="G50" s="975"/>
      <c r="H50" s="981"/>
      <c r="I50" s="985">
        <v>26492</v>
      </c>
      <c r="J50" s="989">
        <v>25329</v>
      </c>
      <c r="K50" s="989">
        <v>27732</v>
      </c>
      <c r="L50" s="989">
        <v>34148</v>
      </c>
      <c r="M50" s="993">
        <v>36840</v>
      </c>
    </row>
    <row r="51" spans="2:13" ht="27.75" customHeight="1">
      <c r="B51" s="894"/>
      <c r="C51" s="908"/>
      <c r="D51" s="918"/>
      <c r="E51" s="975" t="s">
        <v>96</v>
      </c>
      <c r="F51" s="975"/>
      <c r="G51" s="975"/>
      <c r="H51" s="981"/>
      <c r="I51" s="985">
        <v>28837</v>
      </c>
      <c r="J51" s="989">
        <v>28039</v>
      </c>
      <c r="K51" s="989">
        <v>26342</v>
      </c>
      <c r="L51" s="989">
        <v>25211</v>
      </c>
      <c r="M51" s="993">
        <v>21924</v>
      </c>
    </row>
    <row r="52" spans="2:13" ht="27.75" customHeight="1">
      <c r="B52" s="895"/>
      <c r="C52" s="909"/>
      <c r="D52" s="918"/>
      <c r="E52" s="975" t="s">
        <v>45</v>
      </c>
      <c r="F52" s="975"/>
      <c r="G52" s="975"/>
      <c r="H52" s="981"/>
      <c r="I52" s="985">
        <v>162553</v>
      </c>
      <c r="J52" s="989">
        <v>158386</v>
      </c>
      <c r="K52" s="989">
        <v>161867</v>
      </c>
      <c r="L52" s="989">
        <v>157590</v>
      </c>
      <c r="M52" s="993">
        <v>150913</v>
      </c>
    </row>
    <row r="53" spans="2:13" ht="27.75" customHeight="1">
      <c r="B53" s="897" t="s">
        <v>51</v>
      </c>
      <c r="C53" s="911"/>
      <c r="D53" s="920"/>
      <c r="E53" s="977" t="s">
        <v>98</v>
      </c>
      <c r="F53" s="977"/>
      <c r="G53" s="977"/>
      <c r="H53" s="983"/>
      <c r="I53" s="986">
        <v>32006</v>
      </c>
      <c r="J53" s="990">
        <v>36666</v>
      </c>
      <c r="K53" s="990">
        <v>31719</v>
      </c>
      <c r="L53" s="990">
        <v>25578</v>
      </c>
      <c r="M53" s="994">
        <v>21065</v>
      </c>
    </row>
    <row r="54" spans="2:13" ht="27.75" customHeight="1">
      <c r="B54" s="970" t="s">
        <v>73</v>
      </c>
      <c r="C54" s="869"/>
      <c r="D54" s="869"/>
      <c r="E54" s="978"/>
      <c r="F54" s="978"/>
      <c r="G54" s="978"/>
      <c r="H54" s="978"/>
      <c r="I54" s="987"/>
      <c r="J54" s="987"/>
      <c r="K54" s="987"/>
      <c r="L54" s="987"/>
      <c r="M54" s="987"/>
    </row>
    <row r="55" spans="2:13" ht="13.2"/>
  </sheetData>
  <sheetProtection algorithmName="SHA-512" hashValue="UorSwgnU7LJQya5SDquQ2kfg3MWf4oN+qMWM+qHvQIpOCp+Se24+tkzMi+mY/++M2Fi/Qt6ITOh/zvFrU4zXYg==" saltValue="nRVWffkrFNZqcSsHlRTZB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10" zoomScale="70" zoomScaleNormal="70" zoomScaleSheetLayoutView="100" workbookViewId="0">
      <selection activeCell="E64" sqref="E64"/>
    </sheetView>
  </sheetViews>
  <sheetFormatPr defaultColWidth="0" defaultRowHeight="13.5" customHeight="1" zeroHeight="1"/>
  <cols>
    <col min="1" max="1" width="8.21875" style="363" customWidth="1"/>
    <col min="2" max="2" width="16.33203125" style="363" customWidth="1"/>
    <col min="3" max="5" width="26.21875" style="363" customWidth="1"/>
    <col min="6" max="8" width="24.21875" style="363" customWidth="1"/>
    <col min="9" max="14" width="26" style="363" customWidth="1"/>
    <col min="15" max="15" width="6.109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5"/>
      <c r="C53" s="735"/>
      <c r="D53" s="735"/>
      <c r="E53" s="735"/>
      <c r="F53" s="735"/>
      <c r="G53" s="735"/>
      <c r="H53" s="1024" t="s">
        <v>94</v>
      </c>
    </row>
    <row r="54" spans="2:8" ht="29.25" customHeight="1">
      <c r="B54" s="995" t="s">
        <v>8</v>
      </c>
      <c r="C54" s="1001"/>
      <c r="D54" s="1001"/>
      <c r="E54" s="1010" t="s">
        <v>16</v>
      </c>
      <c r="F54" s="1017" t="s">
        <v>539</v>
      </c>
      <c r="G54" s="1017" t="s">
        <v>540</v>
      </c>
      <c r="H54" s="1025" t="s">
        <v>541</v>
      </c>
    </row>
    <row r="55" spans="2:8" ht="52.5" customHeight="1">
      <c r="B55" s="996"/>
      <c r="C55" s="1002" t="s">
        <v>102</v>
      </c>
      <c r="D55" s="1002"/>
      <c r="E55" s="1011"/>
      <c r="F55" s="1018">
        <v>13535</v>
      </c>
      <c r="G55" s="1018">
        <v>15772</v>
      </c>
      <c r="H55" s="1026">
        <v>17800</v>
      </c>
    </row>
    <row r="56" spans="2:8" ht="52.5" customHeight="1">
      <c r="B56" s="997"/>
      <c r="C56" s="1003" t="s">
        <v>105</v>
      </c>
      <c r="D56" s="1003"/>
      <c r="E56" s="1012"/>
      <c r="F56" s="1019">
        <v>4076</v>
      </c>
      <c r="G56" s="1019">
        <v>7503</v>
      </c>
      <c r="H56" s="1027">
        <v>7509</v>
      </c>
    </row>
    <row r="57" spans="2:8" ht="53.25" customHeight="1">
      <c r="B57" s="997"/>
      <c r="C57" s="1004" t="s">
        <v>76</v>
      </c>
      <c r="D57" s="1004"/>
      <c r="E57" s="1013"/>
      <c r="F57" s="1020">
        <v>13886</v>
      </c>
      <c r="G57" s="1020">
        <v>15046</v>
      </c>
      <c r="H57" s="1028">
        <v>15102</v>
      </c>
    </row>
    <row r="58" spans="2:8" ht="45.75" customHeight="1">
      <c r="B58" s="998"/>
      <c r="C58" s="1005" t="s">
        <v>22</v>
      </c>
      <c r="D58" s="1008"/>
      <c r="E58" s="1014"/>
      <c r="F58" s="1021">
        <v>4522</v>
      </c>
      <c r="G58" s="1021">
        <v>4752</v>
      </c>
      <c r="H58" s="1029">
        <v>4548</v>
      </c>
    </row>
    <row r="59" spans="2:8" ht="45.75" customHeight="1">
      <c r="B59" s="998"/>
      <c r="C59" s="1005" t="s">
        <v>230</v>
      </c>
      <c r="D59" s="1008"/>
      <c r="E59" s="1014"/>
      <c r="F59" s="1021">
        <v>3094</v>
      </c>
      <c r="G59" s="1021">
        <v>3965</v>
      </c>
      <c r="H59" s="1029">
        <v>4206</v>
      </c>
    </row>
    <row r="60" spans="2:8" ht="45.75" customHeight="1">
      <c r="B60" s="998"/>
      <c r="C60" s="1005" t="s">
        <v>497</v>
      </c>
      <c r="D60" s="1008"/>
      <c r="E60" s="1014"/>
      <c r="F60" s="1021">
        <v>2887</v>
      </c>
      <c r="G60" s="1021">
        <v>2831</v>
      </c>
      <c r="H60" s="1029">
        <v>2721</v>
      </c>
    </row>
    <row r="61" spans="2:8" ht="45.75" customHeight="1">
      <c r="B61" s="998"/>
      <c r="C61" s="1005" t="s">
        <v>563</v>
      </c>
      <c r="D61" s="1008"/>
      <c r="E61" s="1014"/>
      <c r="F61" s="1021">
        <v>1439</v>
      </c>
      <c r="G61" s="1021">
        <v>1537</v>
      </c>
      <c r="H61" s="1029">
        <v>1584</v>
      </c>
    </row>
    <row r="62" spans="2:8" ht="45.75" customHeight="1">
      <c r="B62" s="999"/>
      <c r="C62" s="1006" t="s">
        <v>564</v>
      </c>
      <c r="D62" s="1009"/>
      <c r="E62" s="1015"/>
      <c r="F62" s="1022">
        <v>333</v>
      </c>
      <c r="G62" s="1022">
        <v>347</v>
      </c>
      <c r="H62" s="1030">
        <v>461</v>
      </c>
    </row>
    <row r="63" spans="2:8" ht="52.5" customHeight="1">
      <c r="B63" s="1000"/>
      <c r="C63" s="1007" t="s">
        <v>107</v>
      </c>
      <c r="D63" s="1007"/>
      <c r="E63" s="1016"/>
      <c r="F63" s="1023">
        <v>31497</v>
      </c>
      <c r="G63" s="1023">
        <v>38322</v>
      </c>
      <c r="H63" s="1031">
        <v>40411</v>
      </c>
    </row>
    <row r="64" spans="2:8" ht="13.2"/>
  </sheetData>
  <sheetProtection algorithmName="SHA-512" hashValue="Z8k13wFS5OBiphx8iW5Xz+Xlj2Eru3sKF2f4FMaqeCmF0LOGbs1qwXVFTUtqd0l5C3VRymGgud+IdTx3esrA6A==" saltValue="0JoeuagFxKKAhbTpw38hn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32" customWidth="1"/>
    <col min="2" max="8" width="13.33203125" style="1032" customWidth="1"/>
    <col min="9" max="16384" width="11.109375" style="1032"/>
  </cols>
  <sheetData>
    <row r="1" spans="1:8">
      <c r="A1" s="753"/>
      <c r="B1" s="765"/>
      <c r="C1" s="769"/>
      <c r="D1" s="782"/>
      <c r="E1" s="794"/>
      <c r="F1" s="794"/>
      <c r="G1" s="794"/>
      <c r="H1" s="828"/>
    </row>
    <row r="2" spans="1:8">
      <c r="A2" s="754"/>
      <c r="B2" s="766"/>
      <c r="C2" s="1039"/>
      <c r="D2" s="783" t="s">
        <v>56</v>
      </c>
      <c r="E2" s="795"/>
      <c r="F2" s="1047" t="s">
        <v>536</v>
      </c>
      <c r="G2" s="819"/>
      <c r="H2" s="829"/>
    </row>
    <row r="3" spans="1:8">
      <c r="A3" s="783" t="s">
        <v>532</v>
      </c>
      <c r="B3" s="768"/>
      <c r="C3" s="1040"/>
      <c r="D3" s="1043">
        <v>43231</v>
      </c>
      <c r="E3" s="1045"/>
      <c r="F3" s="1048">
        <v>46457</v>
      </c>
      <c r="G3" s="1050"/>
      <c r="H3" s="1053"/>
    </row>
    <row r="4" spans="1:8">
      <c r="A4" s="755"/>
      <c r="B4" s="767"/>
      <c r="C4" s="1041"/>
      <c r="D4" s="1044">
        <v>21050</v>
      </c>
      <c r="E4" s="1046"/>
      <c r="F4" s="1049">
        <v>24020</v>
      </c>
      <c r="G4" s="1051"/>
      <c r="H4" s="1054"/>
    </row>
    <row r="5" spans="1:8">
      <c r="A5" s="783" t="s">
        <v>533</v>
      </c>
      <c r="B5" s="768"/>
      <c r="C5" s="1040"/>
      <c r="D5" s="1043">
        <v>57795</v>
      </c>
      <c r="E5" s="1045"/>
      <c r="F5" s="1048">
        <v>51849</v>
      </c>
      <c r="G5" s="1050"/>
      <c r="H5" s="1053"/>
    </row>
    <row r="6" spans="1:8">
      <c r="A6" s="755"/>
      <c r="B6" s="767"/>
      <c r="C6" s="1041"/>
      <c r="D6" s="1044">
        <v>22705</v>
      </c>
      <c r="E6" s="1046"/>
      <c r="F6" s="1049">
        <v>26326</v>
      </c>
      <c r="G6" s="1051"/>
      <c r="H6" s="1054"/>
    </row>
    <row r="7" spans="1:8">
      <c r="A7" s="783" t="s">
        <v>483</v>
      </c>
      <c r="B7" s="768"/>
      <c r="C7" s="1040"/>
      <c r="D7" s="1043">
        <v>48549</v>
      </c>
      <c r="E7" s="1045"/>
      <c r="F7" s="1048">
        <v>52191</v>
      </c>
      <c r="G7" s="1050"/>
      <c r="H7" s="1053"/>
    </row>
    <row r="8" spans="1:8">
      <c r="A8" s="755"/>
      <c r="B8" s="767"/>
      <c r="C8" s="1041"/>
      <c r="D8" s="1044">
        <v>25737</v>
      </c>
      <c r="E8" s="1046"/>
      <c r="F8" s="1049">
        <v>26807</v>
      </c>
      <c r="G8" s="1051"/>
      <c r="H8" s="1054"/>
    </row>
    <row r="9" spans="1:8">
      <c r="A9" s="783" t="s">
        <v>534</v>
      </c>
      <c r="B9" s="768"/>
      <c r="C9" s="1040"/>
      <c r="D9" s="1043">
        <v>38534</v>
      </c>
      <c r="E9" s="1045"/>
      <c r="F9" s="1048">
        <v>48105</v>
      </c>
      <c r="G9" s="1050"/>
      <c r="H9" s="1053"/>
    </row>
    <row r="10" spans="1:8">
      <c r="A10" s="755"/>
      <c r="B10" s="767"/>
      <c r="C10" s="1041"/>
      <c r="D10" s="1044">
        <v>18474</v>
      </c>
      <c r="E10" s="1046"/>
      <c r="F10" s="1049">
        <v>24072</v>
      </c>
      <c r="G10" s="1051"/>
      <c r="H10" s="1054"/>
    </row>
    <row r="11" spans="1:8">
      <c r="A11" s="783" t="s">
        <v>139</v>
      </c>
      <c r="B11" s="768"/>
      <c r="C11" s="1040"/>
      <c r="D11" s="1043">
        <v>35654</v>
      </c>
      <c r="E11" s="1045"/>
      <c r="F11" s="1048">
        <v>47446</v>
      </c>
      <c r="G11" s="1050"/>
      <c r="H11" s="1053"/>
    </row>
    <row r="12" spans="1:8">
      <c r="A12" s="755"/>
      <c r="B12" s="767"/>
      <c r="C12" s="1042"/>
      <c r="D12" s="1044">
        <v>20114</v>
      </c>
      <c r="E12" s="1046"/>
      <c r="F12" s="1049">
        <v>24371</v>
      </c>
      <c r="G12" s="1051"/>
      <c r="H12" s="1054"/>
    </row>
    <row r="13" spans="1:8">
      <c r="A13" s="783"/>
      <c r="B13" s="768"/>
      <c r="C13" s="1040"/>
      <c r="D13" s="1043">
        <v>44753</v>
      </c>
      <c r="E13" s="1045"/>
      <c r="F13" s="1048">
        <v>49210</v>
      </c>
      <c r="G13" s="1052"/>
      <c r="H13" s="1053"/>
    </row>
    <row r="14" spans="1:8">
      <c r="A14" s="755"/>
      <c r="B14" s="767"/>
      <c r="C14" s="1041"/>
      <c r="D14" s="1044">
        <v>21616</v>
      </c>
      <c r="E14" s="1046"/>
      <c r="F14" s="1049">
        <v>25119</v>
      </c>
      <c r="G14" s="1051"/>
      <c r="H14" s="1054"/>
    </row>
    <row r="17" spans="1:11">
      <c r="A17" s="1032" t="s">
        <v>24</v>
      </c>
    </row>
    <row r="18" spans="1:11">
      <c r="A18" s="1033"/>
      <c r="B18" s="1033" t="str">
        <f>実質収支比率等に係る経年分析!F$46</f>
        <v>H30</v>
      </c>
      <c r="C18" s="1033" t="str">
        <f>実質収支比率等に係る経年分析!G$46</f>
        <v>R01</v>
      </c>
      <c r="D18" s="1033" t="str">
        <f>実質収支比率等に係る経年分析!H$46</f>
        <v>R02</v>
      </c>
      <c r="E18" s="1033" t="str">
        <f>実質収支比率等に係る経年分析!I$46</f>
        <v>R03</v>
      </c>
      <c r="F18" s="1033" t="str">
        <f>実質収支比率等に係る経年分析!J$46</f>
        <v>R04</v>
      </c>
    </row>
    <row r="19" spans="1:11">
      <c r="A19" s="1033" t="s">
        <v>88</v>
      </c>
      <c r="B19" s="1033">
        <f>ROUND(VALUE(SUBSTITUTE(実質収支比率等に係る経年分析!F$48,"▲","-")),2)</f>
        <v>2.5099999999999998</v>
      </c>
      <c r="C19" s="1033">
        <f>ROUND(VALUE(SUBSTITUTE(実質収支比率等に係る経年分析!G$48,"▲","-")),2)</f>
        <v>0.24</v>
      </c>
      <c r="D19" s="1033">
        <f>ROUND(VALUE(SUBSTITUTE(実質収支比率等に係る経年分析!H$48,"▲","-")),2)</f>
        <v>4.99</v>
      </c>
      <c r="E19" s="1033">
        <f>ROUND(VALUE(SUBSTITUTE(実質収支比率等に係る経年分析!I$48,"▲","-")),2)</f>
        <v>4.3600000000000003</v>
      </c>
      <c r="F19" s="1033">
        <f>ROUND(VALUE(SUBSTITUTE(実質収支比率等に係る経年分析!J$48,"▲","-")),2)</f>
        <v>4.1900000000000004</v>
      </c>
    </row>
    <row r="20" spans="1:11">
      <c r="A20" s="1033" t="s">
        <v>36</v>
      </c>
      <c r="B20" s="1033">
        <f>ROUND(VALUE(SUBSTITUTE(実質収支比率等に係る経年分析!F$47,"▲","-")),2)</f>
        <v>17.170000000000002</v>
      </c>
      <c r="C20" s="1033">
        <f>ROUND(VALUE(SUBSTITUTE(実質収支比率等に係る経年分析!G$47,"▲","-")),2)</f>
        <v>15.3</v>
      </c>
      <c r="D20" s="1033">
        <f>ROUND(VALUE(SUBSTITUTE(実質収支比率等に係る経年分析!H$47,"▲","-")),2)</f>
        <v>15.21</v>
      </c>
      <c r="E20" s="1033">
        <f>ROUND(VALUE(SUBSTITUTE(実質収支比率等に係る経年分析!I$47,"▲","-")),2)</f>
        <v>17.07</v>
      </c>
      <c r="F20" s="1033">
        <f>ROUND(VALUE(SUBSTITUTE(実質収支比率等に係る経年分析!J$47,"▲","-")),2)</f>
        <v>19.64</v>
      </c>
    </row>
    <row r="21" spans="1:11">
      <c r="A21" s="1033" t="s">
        <v>112</v>
      </c>
      <c r="B21" s="1033">
        <f>IF(ISNUMBER(VALUE(SUBSTITUTE(実質収支比率等に係る経年分析!F$49,"▲","-"))),ROUND(VALUE(SUBSTITUTE(実質収支比率等に係る経年分析!F$49,"▲","-")),2),NA())</f>
        <v>-0.62</v>
      </c>
      <c r="C21" s="1033">
        <f>IF(ISNUMBER(VALUE(SUBSTITUTE(実質収支比率等に係る経年分析!G$49,"▲","-"))),ROUND(VALUE(SUBSTITUTE(実質収支比率等に係る経年分析!G$49,"▲","-")),2),NA())</f>
        <v>-5.54</v>
      </c>
      <c r="D21" s="1033">
        <f>IF(ISNUMBER(VALUE(SUBSTITUTE(実質収支比率等に係る経年分析!H$49,"▲","-"))),ROUND(VALUE(SUBSTITUTE(実質収支比率等に係る経年分析!H$49,"▲","-")),2),NA())</f>
        <v>4.78</v>
      </c>
      <c r="E21" s="1033">
        <f>IF(ISNUMBER(VALUE(SUBSTITUTE(実質収支比率等に係る経年分析!I$49,"▲","-"))),ROUND(VALUE(SUBSTITUTE(実質収支比率等に係る経年分析!I$49,"▲","-")),2),NA())</f>
        <v>-0.43</v>
      </c>
      <c r="F21" s="1033">
        <f>IF(ISNUMBER(VALUE(SUBSTITUTE(実質収支比率等に係る経年分析!J$49,"▲","-"))),ROUND(VALUE(SUBSTITUTE(実質収支比率等に係る経年分析!J$49,"▲","-")),2),NA())</f>
        <v>-0.25</v>
      </c>
    </row>
    <row r="24" spans="1:11">
      <c r="A24" s="1032" t="s">
        <v>100</v>
      </c>
    </row>
    <row r="25" spans="1:11">
      <c r="A25" s="1034"/>
      <c r="B25" s="1034" t="str">
        <f>'連結実質赤字比率に係る赤字・黒字の構成分析'!F$33</f>
        <v>H30</v>
      </c>
      <c r="C25" s="1034"/>
      <c r="D25" s="1034" t="str">
        <f>'連結実質赤字比率に係る赤字・黒字の構成分析'!G$33</f>
        <v>R01</v>
      </c>
      <c r="E25" s="1034"/>
      <c r="F25" s="1034" t="str">
        <f>'連結実質赤字比率に係る赤字・黒字の構成分析'!H$33</f>
        <v>R02</v>
      </c>
      <c r="G25" s="1034"/>
      <c r="H25" s="1034" t="str">
        <f>'連結実質赤字比率に係る赤字・黒字の構成分析'!I$33</f>
        <v>R03</v>
      </c>
      <c r="I25" s="1034"/>
      <c r="J25" s="1034" t="str">
        <f>'連結実質赤字比率に係る赤字・黒字の構成分析'!J$33</f>
        <v>R04</v>
      </c>
      <c r="K25" s="1034"/>
    </row>
    <row r="26" spans="1:11">
      <c r="A26" s="1034"/>
      <c r="B26" s="1034" t="s">
        <v>113</v>
      </c>
      <c r="C26" s="1034" t="s">
        <v>74</v>
      </c>
      <c r="D26" s="1034" t="s">
        <v>113</v>
      </c>
      <c r="E26" s="1034" t="s">
        <v>74</v>
      </c>
      <c r="F26" s="1034" t="s">
        <v>113</v>
      </c>
      <c r="G26" s="1034" t="s">
        <v>74</v>
      </c>
      <c r="H26" s="1034" t="s">
        <v>113</v>
      </c>
      <c r="I26" s="1034" t="s">
        <v>74</v>
      </c>
      <c r="J26" s="1034" t="s">
        <v>113</v>
      </c>
      <c r="K26" s="1034" t="s">
        <v>74</v>
      </c>
    </row>
    <row r="27" spans="1:11">
      <c r="A27" s="1034" t="str">
        <f>IF('連結実質赤字比率に係る赤字・黒字の構成分析'!C$43="",NA(),'連結実質赤字比率に係る赤字・黒字の構成分析'!C$43)</f>
        <v>その他会計（黒字）</v>
      </c>
      <c r="B27" s="1034" t="e">
        <f>IF(ROUND(VALUE(SUBSTITUTE('連結実質赤字比率に係る赤字・黒字の構成分析'!F$43,"▲","-")),2)&lt;0,ABS(ROUND(VALUE(SUBSTITUTE('連結実質赤字比率に係る赤字・黒字の構成分析'!F$43,"▲","-")),2)),NA())</f>
        <v>#N/A</v>
      </c>
      <c r="C27" s="1034">
        <f>IF(ROUND(VALUE(SUBSTITUTE('連結実質赤字比率に係る赤字・黒字の構成分析'!F$43,"▲","-")),2)&gt;=0,ABS(ROUND(VALUE(SUBSTITUTE('連結実質赤字比率に係る赤字・黒字の構成分析'!F$43,"▲","-")),2)),NA())</f>
        <v>1.e-002</v>
      </c>
      <c r="D27" s="1034" t="e">
        <f>IF(ROUND(VALUE(SUBSTITUTE('連結実質赤字比率に係る赤字・黒字の構成分析'!G$43,"▲","-")),2)&lt;0,ABS(ROUND(VALUE(SUBSTITUTE('連結実質赤字比率に係る赤字・黒字の構成分析'!G$43,"▲","-")),2)),NA())</f>
        <v>#N/A</v>
      </c>
      <c r="E27" s="1034">
        <f>IF(ROUND(VALUE(SUBSTITUTE('連結実質赤字比率に係る赤字・黒字の構成分析'!G$43,"▲","-")),2)&gt;=0,ABS(ROUND(VALUE(SUBSTITUTE('連結実質赤字比率に係る赤字・黒字の構成分析'!G$43,"▲","-")),2)),NA())</f>
        <v>1.e-002</v>
      </c>
      <c r="F27" s="1034" t="e">
        <f>IF(ROUND(VALUE(SUBSTITUTE('連結実質赤字比率に係る赤字・黒字の構成分析'!H$43,"▲","-")),2)&lt;0,ABS(ROUND(VALUE(SUBSTITUTE('連結実質赤字比率に係る赤字・黒字の構成分析'!H$43,"▲","-")),2)),NA())</f>
        <v>#N/A</v>
      </c>
      <c r="G27" s="1034">
        <f>IF(ROUND(VALUE(SUBSTITUTE('連結実質赤字比率に係る赤字・黒字の構成分析'!H$43,"▲","-")),2)&gt;=0,ABS(ROUND(VALUE(SUBSTITUTE('連結実質赤字比率に係る赤字・黒字の構成分析'!H$43,"▲","-")),2)),NA())</f>
        <v>1.e-002</v>
      </c>
      <c r="H27" s="1034" t="e">
        <f>IF(ROUND(VALUE(SUBSTITUTE('連結実質赤字比率に係る赤字・黒字の構成分析'!I$43,"▲","-")),2)&lt;0,ABS(ROUND(VALUE(SUBSTITUTE('連結実質赤字比率に係る赤字・黒字の構成分析'!I$43,"▲","-")),2)),NA())</f>
        <v>#N/A</v>
      </c>
      <c r="I27" s="1034">
        <f>IF(ROUND(VALUE(SUBSTITUTE('連結実質赤字比率に係る赤字・黒字の構成分析'!I$43,"▲","-")),2)&gt;=0,ABS(ROUND(VALUE(SUBSTITUTE('連結実質赤字比率に係る赤字・黒字の構成分析'!I$43,"▲","-")),2)),NA())</f>
        <v>0</v>
      </c>
      <c r="J27" s="1034" t="e">
        <f>IF(ROUND(VALUE(SUBSTITUTE('連結実質赤字比率に係る赤字・黒字の構成分析'!J$43,"▲","-")),2)&lt;0,ABS(ROUND(VALUE(SUBSTITUTE('連結実質赤字比率に係る赤字・黒字の構成分析'!J$43,"▲","-")),2)),NA())</f>
        <v>#N/A</v>
      </c>
      <c r="K27" s="1034">
        <f>IF(ROUND(VALUE(SUBSTITUTE('連結実質赤字比率に係る赤字・黒字の構成分析'!J$43,"▲","-")),2)&gt;=0,ABS(ROUND(VALUE(SUBSTITUTE('連結実質赤字比率に係る赤字・黒字の構成分析'!J$43,"▲","-")),2)),NA())</f>
        <v>1.e-002</v>
      </c>
    </row>
    <row r="28" spans="1:11">
      <c r="A28" s="1034" t="str">
        <f>IF('連結実質赤字比率に係る赤字・黒字の構成分析'!C$42="",NA(),'連結実質赤字比率に係る赤字・黒字の構成分析'!C$42)</f>
        <v>その他会計（赤字）</v>
      </c>
      <c r="B28" s="1034" t="e">
        <f>IF(ROUND(VALUE(SUBSTITUTE('連結実質赤字比率に係る赤字・黒字の構成分析'!F$42,"▲","-")),2)&lt;0,ABS(ROUND(VALUE(SUBSTITUTE('連結実質赤字比率に係る赤字・黒字の構成分析'!F$42,"▲","-")),2)),NA())</f>
        <v>#VALUE!</v>
      </c>
      <c r="C28" s="1034" t="e">
        <f>IF(ROUND(VALUE(SUBSTITUTE('連結実質赤字比率に係る赤字・黒字の構成分析'!F$42,"▲","-")),2)&gt;=0,ABS(ROUND(VALUE(SUBSTITUTE('連結実質赤字比率に係る赤字・黒字の構成分析'!F$42,"▲","-")),2)),NA())</f>
        <v>#VALUE!</v>
      </c>
      <c r="D28" s="1034" t="e">
        <f>IF(ROUND(VALUE(SUBSTITUTE('連結実質赤字比率に係る赤字・黒字の構成分析'!G$42,"▲","-")),2)&lt;0,ABS(ROUND(VALUE(SUBSTITUTE('連結実質赤字比率に係る赤字・黒字の構成分析'!G$42,"▲","-")),2)),NA())</f>
        <v>#VALUE!</v>
      </c>
      <c r="E28" s="1034" t="e">
        <f>IF(ROUND(VALUE(SUBSTITUTE('連結実質赤字比率に係る赤字・黒字の構成分析'!G$42,"▲","-")),2)&gt;=0,ABS(ROUND(VALUE(SUBSTITUTE('連結実質赤字比率に係る赤字・黒字の構成分析'!G$42,"▲","-")),2)),NA())</f>
        <v>#VALUE!</v>
      </c>
      <c r="F28" s="1034" t="e">
        <f>IF(ROUND(VALUE(SUBSTITUTE('連結実質赤字比率に係る赤字・黒字の構成分析'!H$42,"▲","-")),2)&lt;0,ABS(ROUND(VALUE(SUBSTITUTE('連結実質赤字比率に係る赤字・黒字の構成分析'!H$42,"▲","-")),2)),NA())</f>
        <v>#VALUE!</v>
      </c>
      <c r="G28" s="1034" t="e">
        <f>IF(ROUND(VALUE(SUBSTITUTE('連結実質赤字比率に係る赤字・黒字の構成分析'!H$42,"▲","-")),2)&gt;=0,ABS(ROUND(VALUE(SUBSTITUTE('連結実質赤字比率に係る赤字・黒字の構成分析'!H$42,"▲","-")),2)),NA())</f>
        <v>#VALUE!</v>
      </c>
      <c r="H28" s="1034" t="e">
        <f>IF(ROUND(VALUE(SUBSTITUTE('連結実質赤字比率に係る赤字・黒字の構成分析'!I$42,"▲","-")),2)&lt;0,ABS(ROUND(VALUE(SUBSTITUTE('連結実質赤字比率に係る赤字・黒字の構成分析'!I$42,"▲","-")),2)),NA())</f>
        <v>#VALUE!</v>
      </c>
      <c r="I28" s="1034" t="e">
        <f>IF(ROUND(VALUE(SUBSTITUTE('連結実質赤字比率に係る赤字・黒字の構成分析'!I$42,"▲","-")),2)&gt;=0,ABS(ROUND(VALUE(SUBSTITUTE('連結実質赤字比率に係る赤字・黒字の構成分析'!I$42,"▲","-")),2)),NA())</f>
        <v>#VALUE!</v>
      </c>
      <c r="J28" s="1034" t="e">
        <f>IF(ROUND(VALUE(SUBSTITUTE('連結実質赤字比率に係る赤字・黒字の構成分析'!J$42,"▲","-")),2)&lt;0,ABS(ROUND(VALUE(SUBSTITUTE('連結実質赤字比率に係る赤字・黒字の構成分析'!J$42,"▲","-")),2)),NA())</f>
        <v>#VALUE!</v>
      </c>
      <c r="K28" s="1034" t="e">
        <f>IF(ROUND(VALUE(SUBSTITUTE('連結実質赤字比率に係る赤字・黒字の構成分析'!J$42,"▲","-")),2)&gt;=0,ABS(ROUND(VALUE(SUBSTITUTE('連結実質赤字比率に係る赤字・黒字の構成分析'!J$42,"▲","-")),2)),NA())</f>
        <v>#VALUE!</v>
      </c>
    </row>
    <row r="29" spans="1:11">
      <c r="A29" s="1034" t="str">
        <f>IF('連結実質赤字比率に係る赤字・黒字の構成分析'!C$41="",NA(),'連結実質赤字比率に係る赤字・黒字の構成分析'!C$41)</f>
        <v>駐車場事業特別会計</v>
      </c>
      <c r="B29" s="1034" t="e">
        <f>IF(ROUND(VALUE(SUBSTITUTE('連結実質赤字比率に係る赤字・黒字の構成分析'!F$41,"▲","-")),2)&lt;0,ABS(ROUND(VALUE(SUBSTITUTE('連結実質赤字比率に係る赤字・黒字の構成分析'!F$41,"▲","-")),2)),NA())</f>
        <v>#N/A</v>
      </c>
      <c r="C29" s="1034">
        <f>IF(ROUND(VALUE(SUBSTITUTE('連結実質赤字比率に係る赤字・黒字の構成分析'!F$41,"▲","-")),2)&gt;=0,ABS(ROUND(VALUE(SUBSTITUTE('連結実質赤字比率に係る赤字・黒字の構成分析'!F$41,"▲","-")),2)),NA())</f>
        <v>2.e-002</v>
      </c>
      <c r="D29" s="1034" t="e">
        <f>IF(ROUND(VALUE(SUBSTITUTE('連結実質赤字比率に係る赤字・黒字の構成分析'!G$41,"▲","-")),2)&lt;0,ABS(ROUND(VALUE(SUBSTITUTE('連結実質赤字比率に係る赤字・黒字の構成分析'!G$41,"▲","-")),2)),NA())</f>
        <v>#N/A</v>
      </c>
      <c r="E29" s="1034">
        <f>IF(ROUND(VALUE(SUBSTITUTE('連結実質赤字比率に係る赤字・黒字の構成分析'!G$41,"▲","-")),2)&gt;=0,ABS(ROUND(VALUE(SUBSTITUTE('連結実質赤字比率に係る赤字・黒字の構成分析'!G$41,"▲","-")),2)),NA())</f>
        <v>5.e-002</v>
      </c>
      <c r="F29" s="1034" t="e">
        <f>IF(ROUND(VALUE(SUBSTITUTE('連結実質赤字比率に係る赤字・黒字の構成分析'!H$41,"▲","-")),2)&lt;0,ABS(ROUND(VALUE(SUBSTITUTE('連結実質赤字比率に係る赤字・黒字の構成分析'!H$41,"▲","-")),2)),NA())</f>
        <v>#N/A</v>
      </c>
      <c r="G29" s="1034">
        <f>IF(ROUND(VALUE(SUBSTITUTE('連結実質赤字比率に係る赤字・黒字の構成分析'!H$41,"▲","-")),2)&gt;=0,ABS(ROUND(VALUE(SUBSTITUTE('連結実質赤字比率に係る赤字・黒字の構成分析'!H$41,"▲","-")),2)),NA())</f>
        <v>0</v>
      </c>
      <c r="H29" s="1034" t="e">
        <f>IF(ROUND(VALUE(SUBSTITUTE('連結実質赤字比率に係る赤字・黒字の構成分析'!I$41,"▲","-")),2)&lt;0,ABS(ROUND(VALUE(SUBSTITUTE('連結実質赤字比率に係る赤字・黒字の構成分析'!I$41,"▲","-")),2)),NA())</f>
        <v>#N/A</v>
      </c>
      <c r="I29" s="1034">
        <f>IF(ROUND(VALUE(SUBSTITUTE('連結実質赤字比率に係る赤字・黒字の構成分析'!I$41,"▲","-")),2)&gt;=0,ABS(ROUND(VALUE(SUBSTITUTE('連結実質赤字比率に係る赤字・黒字の構成分析'!I$41,"▲","-")),2)),NA())</f>
        <v>1.e-002</v>
      </c>
      <c r="J29" s="1034" t="e">
        <f>IF(ROUND(VALUE(SUBSTITUTE('連結実質赤字比率に係る赤字・黒字の構成分析'!J$41,"▲","-")),2)&lt;0,ABS(ROUND(VALUE(SUBSTITUTE('連結実質赤字比率に係る赤字・黒字の構成分析'!J$41,"▲","-")),2)),NA())</f>
        <v>#N/A</v>
      </c>
      <c r="K29" s="1034">
        <f>IF(ROUND(VALUE(SUBSTITUTE('連結実質赤字比率に係る赤字・黒字の構成分析'!J$41,"▲","-")),2)&gt;=0,ABS(ROUND(VALUE(SUBSTITUTE('連結実質赤字比率に係る赤字・黒字の構成分析'!J$41,"▲","-")),2)),NA())</f>
        <v>4.e-002</v>
      </c>
    </row>
    <row r="30" spans="1:11">
      <c r="A30" s="1034" t="str">
        <f>IF('連結実質赤字比率に係る赤字・黒字の構成分析'!C$40="",NA(),'連結実質赤字比率に係る赤字・黒字の構成分析'!C$40)</f>
        <v>戸隠観光施設事業会計</v>
      </c>
      <c r="B30" s="1034" t="e">
        <f>IF(ROUND(VALUE(SUBSTITUTE('連結実質赤字比率に係る赤字・黒字の構成分析'!F$40,"▲","-")),2)&lt;0,ABS(ROUND(VALUE(SUBSTITUTE('連結実質赤字比率に係る赤字・黒字の構成分析'!F$40,"▲","-")),2)),NA())</f>
        <v>#N/A</v>
      </c>
      <c r="C30" s="1034">
        <f>IF(ROUND(VALUE(SUBSTITUTE('連結実質赤字比率に係る赤字・黒字の構成分析'!F$40,"▲","-")),2)&gt;=0,ABS(ROUND(VALUE(SUBSTITUTE('連結実質赤字比率に係る赤字・黒字の構成分析'!F$40,"▲","-")),2)),NA())</f>
        <v>5.e-002</v>
      </c>
      <c r="D30" s="1034" t="e">
        <f>IF(ROUND(VALUE(SUBSTITUTE('連結実質赤字比率に係る赤字・黒字の構成分析'!G$40,"▲","-")),2)&lt;0,ABS(ROUND(VALUE(SUBSTITUTE('連結実質赤字比率に係る赤字・黒字の構成分析'!G$40,"▲","-")),2)),NA())</f>
        <v>#N/A</v>
      </c>
      <c r="E30" s="1034">
        <f>IF(ROUND(VALUE(SUBSTITUTE('連結実質赤字比率に係る赤字・黒字の構成分析'!G$40,"▲","-")),2)&gt;=0,ABS(ROUND(VALUE(SUBSTITUTE('連結実質赤字比率に係る赤字・黒字の構成分析'!G$40,"▲","-")),2)),NA())</f>
        <v>6.e-002</v>
      </c>
      <c r="F30" s="1034" t="e">
        <f>IF(ROUND(VALUE(SUBSTITUTE('連結実質赤字比率に係る赤字・黒字の構成分析'!H$40,"▲","-")),2)&lt;0,ABS(ROUND(VALUE(SUBSTITUTE('連結実質赤字比率に係る赤字・黒字の構成分析'!H$40,"▲","-")),2)),NA())</f>
        <v>#N/A</v>
      </c>
      <c r="G30" s="1034">
        <f>IF(ROUND(VALUE(SUBSTITUTE('連結実質赤字比率に係る赤字・黒字の構成分析'!H$40,"▲","-")),2)&gt;=0,ABS(ROUND(VALUE(SUBSTITUTE('連結実質赤字比率に係る赤字・黒字の構成分析'!H$40,"▲","-")),2)),NA())</f>
        <v>8.e-002</v>
      </c>
      <c r="H30" s="1034" t="e">
        <f>IF(ROUND(VALUE(SUBSTITUTE('連結実質赤字比率に係る赤字・黒字の構成分析'!I$40,"▲","-")),2)&lt;0,ABS(ROUND(VALUE(SUBSTITUTE('連結実質赤字比率に係る赤字・黒字の構成分析'!I$40,"▲","-")),2)),NA())</f>
        <v>#N/A</v>
      </c>
      <c r="I30" s="1034">
        <f>IF(ROUND(VALUE(SUBSTITUTE('連結実質赤字比率に係る赤字・黒字の構成分析'!I$40,"▲","-")),2)&gt;=0,ABS(ROUND(VALUE(SUBSTITUTE('連結実質赤字比率に係る赤字・黒字の構成分析'!I$40,"▲","-")),2)),NA())</f>
        <v>9.e-002</v>
      </c>
      <c r="J30" s="1034" t="e">
        <f>IF(ROUND(VALUE(SUBSTITUTE('連結実質赤字比率に係る赤字・黒字の構成分析'!J$40,"▲","-")),2)&lt;0,ABS(ROUND(VALUE(SUBSTITUTE('連結実質赤字比率に係る赤字・黒字の構成分析'!J$40,"▲","-")),2)),NA())</f>
        <v>#N/A</v>
      </c>
      <c r="K30" s="1034">
        <f>IF(ROUND(VALUE(SUBSTITUTE('連結実質赤字比率に係る赤字・黒字の構成分析'!J$40,"▲","-")),2)&gt;=0,ABS(ROUND(VALUE(SUBSTITUTE('連結実質赤字比率に係る赤字・黒字の構成分析'!J$40,"▲","-")),2)),NA())</f>
        <v>0.11</v>
      </c>
    </row>
    <row r="31" spans="1:11">
      <c r="A31" s="1034" t="str">
        <f>IF('連結実質赤字比率に係る赤字・黒字の構成分析'!C$39="",NA(),'連結実質赤字比率に係る赤字・黒字の構成分析'!C$39)</f>
        <v>介護保険特別会計</v>
      </c>
      <c r="B31" s="1034" t="e">
        <f>IF(ROUND(VALUE(SUBSTITUTE('連結実質赤字比率に係る赤字・黒字の構成分析'!F$39,"▲","-")),2)&lt;0,ABS(ROUND(VALUE(SUBSTITUTE('連結実質赤字比率に係る赤字・黒字の構成分析'!F$39,"▲","-")),2)),NA())</f>
        <v>#N/A</v>
      </c>
      <c r="C31" s="1034">
        <f>IF(ROUND(VALUE(SUBSTITUTE('連結実質赤字比率に係る赤字・黒字の構成分析'!F$39,"▲","-")),2)&gt;=0,ABS(ROUND(VALUE(SUBSTITUTE('連結実質赤字比率に係る赤字・黒字の構成分析'!F$39,"▲","-")),2)),NA())</f>
        <v>0.94</v>
      </c>
      <c r="D31" s="1034" t="e">
        <f>IF(ROUND(VALUE(SUBSTITUTE('連結実質赤字比率に係る赤字・黒字の構成分析'!G$39,"▲","-")),2)&lt;0,ABS(ROUND(VALUE(SUBSTITUTE('連結実質赤字比率に係る赤字・黒字の構成分析'!G$39,"▲","-")),2)),NA())</f>
        <v>#N/A</v>
      </c>
      <c r="E31" s="1034">
        <f>IF(ROUND(VALUE(SUBSTITUTE('連結実質赤字比率に係る赤字・黒字の構成分析'!G$39,"▲","-")),2)&gt;=0,ABS(ROUND(VALUE(SUBSTITUTE('連結実質赤字比率に係る赤字・黒字の構成分析'!G$39,"▲","-")),2)),NA())</f>
        <v>0.79</v>
      </c>
      <c r="F31" s="1034" t="e">
        <f>IF(ROUND(VALUE(SUBSTITUTE('連結実質赤字比率に係る赤字・黒字の構成分析'!H$39,"▲","-")),2)&lt;0,ABS(ROUND(VALUE(SUBSTITUTE('連結実質赤字比率に係る赤字・黒字の構成分析'!H$39,"▲","-")),2)),NA())</f>
        <v>#N/A</v>
      </c>
      <c r="G31" s="1034">
        <f>IF(ROUND(VALUE(SUBSTITUTE('連結実質赤字比率に係る赤字・黒字の構成分析'!H$39,"▲","-")),2)&gt;=0,ABS(ROUND(VALUE(SUBSTITUTE('連結実質赤字比率に係る赤字・黒字の構成分析'!H$39,"▲","-")),2)),NA())</f>
        <v>0.69</v>
      </c>
      <c r="H31" s="1034" t="e">
        <f>IF(ROUND(VALUE(SUBSTITUTE('連結実質赤字比率に係る赤字・黒字の構成分析'!I$39,"▲","-")),2)&lt;0,ABS(ROUND(VALUE(SUBSTITUTE('連結実質赤字比率に係る赤字・黒字の構成分析'!I$39,"▲","-")),2)),NA())</f>
        <v>#N/A</v>
      </c>
      <c r="I31" s="1034">
        <f>IF(ROUND(VALUE(SUBSTITUTE('連結実質赤字比率に係る赤字・黒字の構成分析'!I$39,"▲","-")),2)&gt;=0,ABS(ROUND(VALUE(SUBSTITUTE('連結実質赤字比率に係る赤字・黒字の構成分析'!I$39,"▲","-")),2)),NA())</f>
        <v>0.95</v>
      </c>
      <c r="J31" s="1034" t="e">
        <f>IF(ROUND(VALUE(SUBSTITUTE('連結実質赤字比率に係る赤字・黒字の構成分析'!J$39,"▲","-")),2)&lt;0,ABS(ROUND(VALUE(SUBSTITUTE('連結実質赤字比率に係る赤字・黒字の構成分析'!J$39,"▲","-")),2)),NA())</f>
        <v>#N/A</v>
      </c>
      <c r="K31" s="1034">
        <f>IF(ROUND(VALUE(SUBSTITUTE('連結実質赤字比率に係る赤字・黒字の構成分析'!J$39,"▲","-")),2)&gt;=0,ABS(ROUND(VALUE(SUBSTITUTE('連結実質赤字比率に係る赤字・黒字の構成分析'!J$39,"▲","-")),2)),NA())</f>
        <v>1.07</v>
      </c>
    </row>
    <row r="32" spans="1:11">
      <c r="A32" s="1034" t="str">
        <f>IF('連結実質赤字比率に係る赤字・黒字の構成分析'!C$38="",NA(),'連結実質赤字比率に係る赤字・黒字の構成分析'!C$38)</f>
        <v>国民健康保険特別会計</v>
      </c>
      <c r="B32" s="1034" t="e">
        <f>IF(ROUND(VALUE(SUBSTITUTE('連結実質赤字比率に係る赤字・黒字の構成分析'!F$38,"▲","-")),2)&lt;0,ABS(ROUND(VALUE(SUBSTITUTE('連結実質赤字比率に係る赤字・黒字の構成分析'!F$38,"▲","-")),2)),NA())</f>
        <v>#N/A</v>
      </c>
      <c r="C32" s="1034">
        <f>IF(ROUND(VALUE(SUBSTITUTE('連結実質赤字比率に係る赤字・黒字の構成分析'!F$38,"▲","-")),2)&gt;=0,ABS(ROUND(VALUE(SUBSTITUTE('連結実質赤字比率に係る赤字・黒字の構成分析'!F$38,"▲","-")),2)),NA())</f>
        <v>0.74</v>
      </c>
      <c r="D32" s="1034" t="e">
        <f>IF(ROUND(VALUE(SUBSTITUTE('連結実質赤字比率に係る赤字・黒字の構成分析'!G$38,"▲","-")),2)&lt;0,ABS(ROUND(VALUE(SUBSTITUTE('連結実質赤字比率に係る赤字・黒字の構成分析'!G$38,"▲","-")),2)),NA())</f>
        <v>#N/A</v>
      </c>
      <c r="E32" s="1034">
        <f>IF(ROUND(VALUE(SUBSTITUTE('連結実質赤字比率に係る赤字・黒字の構成分析'!G$38,"▲","-")),2)&gt;=0,ABS(ROUND(VALUE(SUBSTITUTE('連結実質赤字比率に係る赤字・黒字の構成分析'!G$38,"▲","-")),2)),NA())</f>
        <v>0.36</v>
      </c>
      <c r="F32" s="1034" t="e">
        <f>IF(ROUND(VALUE(SUBSTITUTE('連結実質赤字比率に係る赤字・黒字の構成分析'!H$38,"▲","-")),2)&lt;0,ABS(ROUND(VALUE(SUBSTITUTE('連結実質赤字比率に係る赤字・黒字の構成分析'!H$38,"▲","-")),2)),NA())</f>
        <v>#N/A</v>
      </c>
      <c r="G32" s="1034">
        <f>IF(ROUND(VALUE(SUBSTITUTE('連結実質赤字比率に係る赤字・黒字の構成分析'!H$38,"▲","-")),2)&gt;=0,ABS(ROUND(VALUE(SUBSTITUTE('連結実質赤字比率に係る赤字・黒字の構成分析'!H$38,"▲","-")),2)),NA())</f>
        <v>1.28</v>
      </c>
      <c r="H32" s="1034" t="e">
        <f>IF(ROUND(VALUE(SUBSTITUTE('連結実質赤字比率に係る赤字・黒字の構成分析'!I$38,"▲","-")),2)&lt;0,ABS(ROUND(VALUE(SUBSTITUTE('連結実質赤字比率に係る赤字・黒字の構成分析'!I$38,"▲","-")),2)),NA())</f>
        <v>#N/A</v>
      </c>
      <c r="I32" s="1034">
        <f>IF(ROUND(VALUE(SUBSTITUTE('連結実質赤字比率に係る赤字・黒字の構成分析'!I$38,"▲","-")),2)&gt;=0,ABS(ROUND(VALUE(SUBSTITUTE('連結実質赤字比率に係る赤字・黒字の構成分析'!I$38,"▲","-")),2)),NA())</f>
        <v>1.25</v>
      </c>
      <c r="J32" s="1034" t="e">
        <f>IF(ROUND(VALUE(SUBSTITUTE('連結実質赤字比率に係る赤字・黒字の構成分析'!J$38,"▲","-")),2)&lt;0,ABS(ROUND(VALUE(SUBSTITUTE('連結実質赤字比率に係る赤字・黒字の構成分析'!J$38,"▲","-")),2)),NA())</f>
        <v>#N/A</v>
      </c>
      <c r="K32" s="1034">
        <f>IF(ROUND(VALUE(SUBSTITUTE('連結実質赤字比率に係る赤字・黒字の構成分析'!J$38,"▲","-")),2)&gt;=0,ABS(ROUND(VALUE(SUBSTITUTE('連結実質赤字比率に係る赤字・黒字の構成分析'!J$38,"▲","-")),2)),NA())</f>
        <v>1.19</v>
      </c>
    </row>
    <row r="33" spans="1:16">
      <c r="A33" s="1034" t="str">
        <f>IF('連結実質赤字比率に係る赤字・黒字の構成分析'!C$37="",NA(),'連結実質赤字比率に係る赤字・黒字の構成分析'!C$37)</f>
        <v>産業団地事業会計</v>
      </c>
      <c r="B33" s="1034" t="e">
        <f>IF(ROUND(VALUE(SUBSTITUTE('連結実質赤字比率に係る赤字・黒字の構成分析'!F$37,"▲","-")),2)&lt;0,ABS(ROUND(VALUE(SUBSTITUTE('連結実質赤字比率に係る赤字・黒字の構成分析'!F$37,"▲","-")),2)),NA())</f>
        <v>#N/A</v>
      </c>
      <c r="C33" s="1034">
        <f>IF(ROUND(VALUE(SUBSTITUTE('連結実質赤字比率に係る赤字・黒字の構成分析'!F$37,"▲","-")),2)&gt;=0,ABS(ROUND(VALUE(SUBSTITUTE('連結実質赤字比率に係る赤字・黒字の構成分析'!F$37,"▲","-")),2)),NA())</f>
        <v>1.71</v>
      </c>
      <c r="D33" s="1034" t="e">
        <f>IF(ROUND(VALUE(SUBSTITUTE('連結実質赤字比率に係る赤字・黒字の構成分析'!G$37,"▲","-")),2)&lt;0,ABS(ROUND(VALUE(SUBSTITUTE('連結実質赤字比率に係る赤字・黒字の構成分析'!G$37,"▲","-")),2)),NA())</f>
        <v>#N/A</v>
      </c>
      <c r="E33" s="1034">
        <f>IF(ROUND(VALUE(SUBSTITUTE('連結実質赤字比率に係る赤字・黒字の構成分析'!G$37,"▲","-")),2)&gt;=0,ABS(ROUND(VALUE(SUBSTITUTE('連結実質赤字比率に係る赤字・黒字の構成分析'!G$37,"▲","-")),2)),NA())</f>
        <v>1.8199999999999998</v>
      </c>
      <c r="F33" s="1034" t="e">
        <f>IF(ROUND(VALUE(SUBSTITUTE('連結実質赤字比率に係る赤字・黒字の構成分析'!H$37,"▲","-")),2)&lt;0,ABS(ROUND(VALUE(SUBSTITUTE('連結実質赤字比率に係る赤字・黒字の構成分析'!H$37,"▲","-")),2)),NA())</f>
        <v>#N/A</v>
      </c>
      <c r="G33" s="1034">
        <f>IF(ROUND(VALUE(SUBSTITUTE('連結実質赤字比率に係る赤字・黒字の構成分析'!H$37,"▲","-")),2)&gt;=0,ABS(ROUND(VALUE(SUBSTITUTE('連結実質赤字比率に係る赤字・黒字の構成分析'!H$37,"▲","-")),2)),NA())</f>
        <v>1.65</v>
      </c>
      <c r="H33" s="1034" t="e">
        <f>IF(ROUND(VALUE(SUBSTITUTE('連結実質赤字比率に係る赤字・黒字の構成分析'!I$37,"▲","-")),2)&lt;0,ABS(ROUND(VALUE(SUBSTITUTE('連結実質赤字比率に係る赤字・黒字の構成分析'!I$37,"▲","-")),2)),NA())</f>
        <v>#N/A</v>
      </c>
      <c r="I33" s="1034">
        <f>IF(ROUND(VALUE(SUBSTITUTE('連結実質赤字比率に係る赤字・黒字の構成分析'!I$37,"▲","-")),2)&gt;=0,ABS(ROUND(VALUE(SUBSTITUTE('連結実質赤字比率に係る赤字・黒字の構成分析'!I$37,"▲","-")),2)),NA())</f>
        <v>1.65</v>
      </c>
      <c r="J33" s="1034" t="e">
        <f>IF(ROUND(VALUE(SUBSTITUTE('連結実質赤字比率に係る赤字・黒字の構成分析'!J$37,"▲","-")),2)&lt;0,ABS(ROUND(VALUE(SUBSTITUTE('連結実質赤字比率に係る赤字・黒字の構成分析'!J$37,"▲","-")),2)),NA())</f>
        <v>#N/A</v>
      </c>
      <c r="K33" s="1034">
        <f>IF(ROUND(VALUE(SUBSTITUTE('連結実質赤字比率に係る赤字・黒字の構成分析'!J$37,"▲","-")),2)&gt;=0,ABS(ROUND(VALUE(SUBSTITUTE('連結実質赤字比率に係る赤字・黒字の構成分析'!J$37,"▲","-")),2)),NA())</f>
        <v>1.74</v>
      </c>
    </row>
    <row r="34" spans="1:16">
      <c r="A34" s="1034" t="str">
        <f>IF('連結実質赤字比率に係る赤字・黒字の構成分析'!C$36="",NA(),'連結実質赤字比率に係る赤字・黒字の構成分析'!C$36)</f>
        <v>一般会計</v>
      </c>
      <c r="B34" s="1034" t="e">
        <f>IF(ROUND(VALUE(SUBSTITUTE('連結実質赤字比率に係る赤字・黒字の構成分析'!F$36,"▲","-")),2)&lt;0,ABS(ROUND(VALUE(SUBSTITUTE('連結実質赤字比率に係る赤字・黒字の構成分析'!F$36,"▲","-")),2)),NA())</f>
        <v>#N/A</v>
      </c>
      <c r="C34" s="1034">
        <f>IF(ROUND(VALUE(SUBSTITUTE('連結実質赤字比率に係る赤字・黒字の構成分析'!F$36,"▲","-")),2)&gt;=0,ABS(ROUND(VALUE(SUBSTITUTE('連結実質赤字比率に係る赤字・黒字の構成分析'!F$36,"▲","-")),2)),NA())</f>
        <v>2.5099999999999998</v>
      </c>
      <c r="D34" s="1034" t="e">
        <f>IF(ROUND(VALUE(SUBSTITUTE('連結実質赤字比率に係る赤字・黒字の構成分析'!G$36,"▲","-")),2)&lt;0,ABS(ROUND(VALUE(SUBSTITUTE('連結実質赤字比率に係る赤字・黒字の構成分析'!G$36,"▲","-")),2)),NA())</f>
        <v>#N/A</v>
      </c>
      <c r="E34" s="1034">
        <f>IF(ROUND(VALUE(SUBSTITUTE('連結実質赤字比率に係る赤字・黒字の構成分析'!G$36,"▲","-")),2)&gt;=0,ABS(ROUND(VALUE(SUBSTITUTE('連結実質赤字比率に係る赤字・黒字の構成分析'!G$36,"▲","-")),2)),NA())</f>
        <v>0.23</v>
      </c>
      <c r="F34" s="1034" t="e">
        <f>IF(ROUND(VALUE(SUBSTITUTE('連結実質赤字比率に係る赤字・黒字の構成分析'!H$36,"▲","-")),2)&lt;0,ABS(ROUND(VALUE(SUBSTITUTE('連結実質赤字比率に係る赤字・黒字の構成分析'!H$36,"▲","-")),2)),NA())</f>
        <v>#N/A</v>
      </c>
      <c r="G34" s="1034">
        <f>IF(ROUND(VALUE(SUBSTITUTE('連結実質赤字比率に係る赤字・黒字の構成分析'!H$36,"▲","-")),2)&gt;=0,ABS(ROUND(VALUE(SUBSTITUTE('連結実質赤字比率に係る赤字・黒字の構成分析'!H$36,"▲","-")),2)),NA())</f>
        <v>4.99</v>
      </c>
      <c r="H34" s="1034" t="e">
        <f>IF(ROUND(VALUE(SUBSTITUTE('連結実質赤字比率に係る赤字・黒字の構成分析'!I$36,"▲","-")),2)&lt;0,ABS(ROUND(VALUE(SUBSTITUTE('連結実質赤字比率に係る赤字・黒字の構成分析'!I$36,"▲","-")),2)),NA())</f>
        <v>#N/A</v>
      </c>
      <c r="I34" s="1034">
        <f>IF(ROUND(VALUE(SUBSTITUTE('連結実質赤字比率に係る赤字・黒字の構成分析'!I$36,"▲","-")),2)&gt;=0,ABS(ROUND(VALUE(SUBSTITUTE('連結実質赤字比率に係る赤字・黒字の構成分析'!I$36,"▲","-")),2)),NA())</f>
        <v>4.3600000000000003</v>
      </c>
      <c r="J34" s="1034" t="e">
        <f>IF(ROUND(VALUE(SUBSTITUTE('連結実質赤字比率に係る赤字・黒字の構成分析'!J$36,"▲","-")),2)&lt;0,ABS(ROUND(VALUE(SUBSTITUTE('連結実質赤字比率に係る赤字・黒字の構成分析'!J$36,"▲","-")),2)),NA())</f>
        <v>#N/A</v>
      </c>
      <c r="K34" s="1034">
        <f>IF(ROUND(VALUE(SUBSTITUTE('連結実質赤字比率に係る赤字・黒字の構成分析'!J$36,"▲","-")),2)&gt;=0,ABS(ROUND(VALUE(SUBSTITUTE('連結実質赤字比率に係る赤字・黒字の構成分析'!J$36,"▲","-")),2)),NA())</f>
        <v>4.18</v>
      </c>
    </row>
    <row r="35" spans="1:16">
      <c r="A35" s="1034" t="str">
        <f>IF('連結実質赤字比率に係る赤字・黒字の構成分析'!C$35="",NA(),'連結実質赤字比率に係る赤字・黒字の構成分析'!C$35)</f>
        <v>下水道事業会計</v>
      </c>
      <c r="B35" s="1034" t="e">
        <f>IF(ROUND(VALUE(SUBSTITUTE('連結実質赤字比率に係る赤字・黒字の構成分析'!F$35,"▲","-")),2)&lt;0,ABS(ROUND(VALUE(SUBSTITUTE('連結実質赤字比率に係る赤字・黒字の構成分析'!F$35,"▲","-")),2)),NA())</f>
        <v>#N/A</v>
      </c>
      <c r="C35" s="1034">
        <f>IF(ROUND(VALUE(SUBSTITUTE('連結実質赤字比率に係る赤字・黒字の構成分析'!F$35,"▲","-")),2)&gt;=0,ABS(ROUND(VALUE(SUBSTITUTE('連結実質赤字比率に係る赤字・黒字の構成分析'!F$35,"▲","-")),2)),NA())</f>
        <v>6.52</v>
      </c>
      <c r="D35" s="1034" t="e">
        <f>IF(ROUND(VALUE(SUBSTITUTE('連結実質赤字比率に係る赤字・黒字の構成分析'!G$35,"▲","-")),2)&lt;0,ABS(ROUND(VALUE(SUBSTITUTE('連結実質赤字比率に係る赤字・黒字の構成分析'!G$35,"▲","-")),2)),NA())</f>
        <v>#N/A</v>
      </c>
      <c r="E35" s="1034">
        <f>IF(ROUND(VALUE(SUBSTITUTE('連結実質赤字比率に係る赤字・黒字の構成分析'!G$35,"▲","-")),2)&gt;=0,ABS(ROUND(VALUE(SUBSTITUTE('連結実質赤字比率に係る赤字・黒字の構成分析'!G$35,"▲","-")),2)),NA())</f>
        <v>6.07</v>
      </c>
      <c r="F35" s="1034" t="e">
        <f>IF(ROUND(VALUE(SUBSTITUTE('連結実質赤字比率に係る赤字・黒字の構成分析'!H$35,"▲","-")),2)&lt;0,ABS(ROUND(VALUE(SUBSTITUTE('連結実質赤字比率に係る赤字・黒字の構成分析'!H$35,"▲","-")),2)),NA())</f>
        <v>#N/A</v>
      </c>
      <c r="G35" s="1034">
        <f>IF(ROUND(VALUE(SUBSTITUTE('連結実質赤字比率に係る赤字・黒字の構成分析'!H$35,"▲","-")),2)&gt;=0,ABS(ROUND(VALUE(SUBSTITUTE('連結実質赤字比率に係る赤字・黒字の構成分析'!H$35,"▲","-")),2)),NA())</f>
        <v>5.88</v>
      </c>
      <c r="H35" s="1034" t="e">
        <f>IF(ROUND(VALUE(SUBSTITUTE('連結実質赤字比率に係る赤字・黒字の構成分析'!I$35,"▲","-")),2)&lt;0,ABS(ROUND(VALUE(SUBSTITUTE('連結実質赤字比率に係る赤字・黒字の構成分析'!I$35,"▲","-")),2)),NA())</f>
        <v>#N/A</v>
      </c>
      <c r="I35" s="1034">
        <f>IF(ROUND(VALUE(SUBSTITUTE('連結実質赤字比率に係る赤字・黒字の構成分析'!I$35,"▲","-")),2)&gt;=0,ABS(ROUND(VALUE(SUBSTITUTE('連結実質赤字比率に係る赤字・黒字の構成分析'!I$35,"▲","-")),2)),NA())</f>
        <v>6.26</v>
      </c>
      <c r="J35" s="1034" t="e">
        <f>IF(ROUND(VALUE(SUBSTITUTE('連結実質赤字比率に係る赤字・黒字の構成分析'!J$35,"▲","-")),2)&lt;0,ABS(ROUND(VALUE(SUBSTITUTE('連結実質赤字比率に係る赤字・黒字の構成分析'!J$35,"▲","-")),2)),NA())</f>
        <v>#N/A</v>
      </c>
      <c r="K35" s="1034">
        <f>IF(ROUND(VALUE(SUBSTITUTE('連結実質赤字比率に係る赤字・黒字の構成分析'!J$35,"▲","-")),2)&gt;=0,ABS(ROUND(VALUE(SUBSTITUTE('連結実質赤字比率に係る赤字・黒字の構成分析'!J$35,"▲","-")),2)),NA())</f>
        <v>5.84</v>
      </c>
    </row>
    <row r="36" spans="1:16">
      <c r="A36" s="1034" t="str">
        <f>IF('連結実質赤字比率に係る赤字・黒字の構成分析'!C$34="",NA(),'連結実質赤字比率に係る赤字・黒字の構成分析'!C$34)</f>
        <v>水道事業会計</v>
      </c>
      <c r="B36" s="1034" t="e">
        <f>IF(ROUND(VALUE(SUBSTITUTE('連結実質赤字比率に係る赤字・黒字の構成分析'!F$34,"▲","-")),2)&lt;0,ABS(ROUND(VALUE(SUBSTITUTE('連結実質赤字比率に係る赤字・黒字の構成分析'!F$34,"▲","-")),2)),NA())</f>
        <v>#N/A</v>
      </c>
      <c r="C36" s="1034">
        <f>IF(ROUND(VALUE(SUBSTITUTE('連結実質赤字比率に係る赤字・黒字の構成分析'!F$34,"▲","-")),2)&gt;=0,ABS(ROUND(VALUE(SUBSTITUTE('連結実質赤字比率に係る赤字・黒字の構成分析'!F$34,"▲","-")),2)),NA())</f>
        <v>14.3</v>
      </c>
      <c r="D36" s="1034" t="e">
        <f>IF(ROUND(VALUE(SUBSTITUTE('連結実質赤字比率に係る赤字・黒字の構成分析'!G$34,"▲","-")),2)&lt;0,ABS(ROUND(VALUE(SUBSTITUTE('連結実質赤字比率に係る赤字・黒字の構成分析'!G$34,"▲","-")),2)),NA())</f>
        <v>#N/A</v>
      </c>
      <c r="E36" s="1034">
        <f>IF(ROUND(VALUE(SUBSTITUTE('連結実質赤字比率に係る赤字・黒字の構成分析'!G$34,"▲","-")),2)&gt;=0,ABS(ROUND(VALUE(SUBSTITUTE('連結実質赤字比率に係る赤字・黒字の構成分析'!G$34,"▲","-")),2)),NA())</f>
        <v>15.53</v>
      </c>
      <c r="F36" s="1034" t="e">
        <f>IF(ROUND(VALUE(SUBSTITUTE('連結実質赤字比率に係る赤字・黒字の構成分析'!H$34,"▲","-")),2)&lt;0,ABS(ROUND(VALUE(SUBSTITUTE('連結実質赤字比率に係る赤字・黒字の構成分析'!H$34,"▲","-")),2)),NA())</f>
        <v>#N/A</v>
      </c>
      <c r="G36" s="1034">
        <f>IF(ROUND(VALUE(SUBSTITUTE('連結実質赤字比率に係る赤字・黒字の構成分析'!H$34,"▲","-")),2)&gt;=0,ABS(ROUND(VALUE(SUBSTITUTE('連結実質赤字比率に係る赤字・黒字の構成分析'!H$34,"▲","-")),2)),NA())</f>
        <v>15.71</v>
      </c>
      <c r="H36" s="1034" t="e">
        <f>IF(ROUND(VALUE(SUBSTITUTE('連結実質赤字比率に係る赤字・黒字の構成分析'!I$34,"▲","-")),2)&lt;0,ABS(ROUND(VALUE(SUBSTITUTE('連結実質赤字比率に係る赤字・黒字の構成分析'!I$34,"▲","-")),2)),NA())</f>
        <v>#N/A</v>
      </c>
      <c r="I36" s="1034">
        <f>IF(ROUND(VALUE(SUBSTITUTE('連結実質赤字比率に係る赤字・黒字の構成分析'!I$34,"▲","-")),2)&gt;=0,ABS(ROUND(VALUE(SUBSTITUTE('連結実質赤字比率に係る赤字・黒字の構成分析'!I$34,"▲","-")),2)),NA())</f>
        <v>15.93</v>
      </c>
      <c r="J36" s="1034" t="e">
        <f>IF(ROUND(VALUE(SUBSTITUTE('連結実質赤字比率に係る赤字・黒字の構成分析'!J$34,"▲","-")),2)&lt;0,ABS(ROUND(VALUE(SUBSTITUTE('連結実質赤字比率に係る赤字・黒字の構成分析'!J$34,"▲","-")),2)),NA())</f>
        <v>#N/A</v>
      </c>
      <c r="K36" s="1034">
        <f>IF(ROUND(VALUE(SUBSTITUTE('連結実質赤字比率に係る赤字・黒字の構成分析'!J$34,"▲","-")),2)&gt;=0,ABS(ROUND(VALUE(SUBSTITUTE('連結実質赤字比率に係る赤字・黒字の構成分析'!J$34,"▲","-")),2)),NA())</f>
        <v>15.74</v>
      </c>
    </row>
    <row r="39" spans="1:16">
      <c r="A39" s="1032" t="s">
        <v>10</v>
      </c>
    </row>
    <row r="40" spans="1:16">
      <c r="A40" s="1035"/>
      <c r="B40" s="1035" t="str">
        <f>'実質公債費比率（分子）の構造'!K$44</f>
        <v>H30</v>
      </c>
      <c r="C40" s="1035"/>
      <c r="D40" s="1035"/>
      <c r="E40" s="1035" t="str">
        <f>'実質公債費比率（分子）の構造'!L$44</f>
        <v>R01</v>
      </c>
      <c r="F40" s="1035"/>
      <c r="G40" s="1035"/>
      <c r="H40" s="1035" t="str">
        <f>'実質公債費比率（分子）の構造'!M$44</f>
        <v>R02</v>
      </c>
      <c r="I40" s="1035"/>
      <c r="J40" s="1035"/>
      <c r="K40" s="1035" t="str">
        <f>'実質公債費比率（分子）の構造'!N$44</f>
        <v>R03</v>
      </c>
      <c r="L40" s="1035"/>
      <c r="M40" s="1035"/>
      <c r="N40" s="1035" t="str">
        <f>'実質公債費比率（分子）の構造'!O$44</f>
        <v>R04</v>
      </c>
      <c r="O40" s="1035"/>
      <c r="P40" s="1035"/>
    </row>
    <row r="41" spans="1:16">
      <c r="A41" s="1035"/>
      <c r="B41" s="1035" t="s">
        <v>114</v>
      </c>
      <c r="C41" s="1035"/>
      <c r="D41" s="1035" t="s">
        <v>116</v>
      </c>
      <c r="E41" s="1035" t="s">
        <v>114</v>
      </c>
      <c r="F41" s="1035"/>
      <c r="G41" s="1035" t="s">
        <v>116</v>
      </c>
      <c r="H41" s="1035" t="s">
        <v>114</v>
      </c>
      <c r="I41" s="1035"/>
      <c r="J41" s="1035" t="s">
        <v>116</v>
      </c>
      <c r="K41" s="1035" t="s">
        <v>114</v>
      </c>
      <c r="L41" s="1035"/>
      <c r="M41" s="1035" t="s">
        <v>116</v>
      </c>
      <c r="N41" s="1035" t="s">
        <v>114</v>
      </c>
      <c r="O41" s="1035"/>
      <c r="P41" s="1035" t="s">
        <v>116</v>
      </c>
    </row>
    <row r="42" spans="1:16">
      <c r="A42" s="1035" t="s">
        <v>118</v>
      </c>
      <c r="B42" s="1035"/>
      <c r="C42" s="1035"/>
      <c r="D42" s="1035">
        <f>'実質公債費比率（分子）の構造'!K$52</f>
        <v>19064</v>
      </c>
      <c r="E42" s="1035"/>
      <c r="F42" s="1035"/>
      <c r="G42" s="1035">
        <f>'実質公債費比率（分子）の構造'!L$52</f>
        <v>18838</v>
      </c>
      <c r="H42" s="1035"/>
      <c r="I42" s="1035"/>
      <c r="J42" s="1035">
        <f>'実質公債費比率（分子）の構造'!M$52</f>
        <v>18153</v>
      </c>
      <c r="K42" s="1035"/>
      <c r="L42" s="1035"/>
      <c r="M42" s="1035">
        <f>'実質公債費比率（分子）の構造'!N$52</f>
        <v>18284</v>
      </c>
      <c r="N42" s="1035"/>
      <c r="O42" s="1035"/>
      <c r="P42" s="1035">
        <f>'実質公債費比率（分子）の構造'!O$52</f>
        <v>17759</v>
      </c>
    </row>
    <row r="43" spans="1:16">
      <c r="A43" s="1035" t="s">
        <v>47</v>
      </c>
      <c r="B43" s="1035" t="str">
        <f>'実質公債費比率（分子）の構造'!K$51</f>
        <v>-</v>
      </c>
      <c r="C43" s="1035"/>
      <c r="D43" s="1035"/>
      <c r="E43" s="1035" t="str">
        <f>'実質公債費比率（分子）の構造'!L$51</f>
        <v>-</v>
      </c>
      <c r="F43" s="1035"/>
      <c r="G43" s="1035"/>
      <c r="H43" s="1035" t="str">
        <f>'実質公債費比率（分子）の構造'!M$51</f>
        <v>-</v>
      </c>
      <c r="I43" s="1035"/>
      <c r="J43" s="1035"/>
      <c r="K43" s="1035" t="str">
        <f>'実質公債費比率（分子）の構造'!N$51</f>
        <v>-</v>
      </c>
      <c r="L43" s="1035"/>
      <c r="M43" s="1035"/>
      <c r="N43" s="1035" t="str">
        <f>'実質公債費比率（分子）の構造'!O$51</f>
        <v>-</v>
      </c>
      <c r="O43" s="1035"/>
      <c r="P43" s="1035"/>
    </row>
    <row r="44" spans="1:16">
      <c r="A44" s="1035" t="s">
        <v>43</v>
      </c>
      <c r="B44" s="1035">
        <f>'実質公債費比率（分子）の構造'!K$50</f>
        <v>157</v>
      </c>
      <c r="C44" s="1035"/>
      <c r="D44" s="1035"/>
      <c r="E44" s="1035">
        <f>'実質公債費比率（分子）の構造'!L$50</f>
        <v>132</v>
      </c>
      <c r="F44" s="1035"/>
      <c r="G44" s="1035"/>
      <c r="H44" s="1035">
        <f>'実質公債費比率（分子）の構造'!M$50</f>
        <v>128</v>
      </c>
      <c r="I44" s="1035"/>
      <c r="J44" s="1035"/>
      <c r="K44" s="1035">
        <f>'実質公債費比率（分子）の構造'!N$50</f>
        <v>61</v>
      </c>
      <c r="L44" s="1035"/>
      <c r="M44" s="1035"/>
      <c r="N44" s="1035">
        <f>'実質公債費比率（分子）の構造'!O$50</f>
        <v>36</v>
      </c>
      <c r="O44" s="1035"/>
      <c r="P44" s="1035"/>
    </row>
    <row r="45" spans="1:16">
      <c r="A45" s="1035" t="s">
        <v>0</v>
      </c>
      <c r="B45" s="1035">
        <f>'実質公債費比率（分子）の構造'!K$49</f>
        <v>96</v>
      </c>
      <c r="C45" s="1035"/>
      <c r="D45" s="1035"/>
      <c r="E45" s="1035">
        <f>'実質公債費比率（分子）の構造'!L$49</f>
        <v>460</v>
      </c>
      <c r="F45" s="1035"/>
      <c r="G45" s="1035"/>
      <c r="H45" s="1035">
        <f>'実質公債費比率（分子）の構造'!M$49</f>
        <v>860</v>
      </c>
      <c r="I45" s="1035"/>
      <c r="J45" s="1035"/>
      <c r="K45" s="1035">
        <f>'実質公債費比率（分子）の構造'!N$49</f>
        <v>931</v>
      </c>
      <c r="L45" s="1035"/>
      <c r="M45" s="1035"/>
      <c r="N45" s="1035">
        <f>'実質公債費比率（分子）の構造'!O$49</f>
        <v>746</v>
      </c>
      <c r="O45" s="1035"/>
      <c r="P45" s="1035"/>
    </row>
    <row r="46" spans="1:16">
      <c r="A46" s="1035" t="s">
        <v>41</v>
      </c>
      <c r="B46" s="1035">
        <f>'実質公債費比率（分子）の構造'!K$48</f>
        <v>4934</v>
      </c>
      <c r="C46" s="1035"/>
      <c r="D46" s="1035"/>
      <c r="E46" s="1035">
        <f>'実質公債費比率（分子）の構造'!L$48</f>
        <v>4880</v>
      </c>
      <c r="F46" s="1035"/>
      <c r="G46" s="1035"/>
      <c r="H46" s="1035">
        <f>'実質公債費比率（分子）の構造'!M$48</f>
        <v>4780</v>
      </c>
      <c r="I46" s="1035"/>
      <c r="J46" s="1035"/>
      <c r="K46" s="1035">
        <f>'実質公債費比率（分子）の構造'!N$48</f>
        <v>4751</v>
      </c>
      <c r="L46" s="1035"/>
      <c r="M46" s="1035"/>
      <c r="N46" s="1035">
        <f>'実質公債費比率（分子）の構造'!O$48</f>
        <v>4477</v>
      </c>
      <c r="O46" s="1035"/>
      <c r="P46" s="1035"/>
    </row>
    <row r="47" spans="1:16">
      <c r="A47" s="1035" t="s">
        <v>35</v>
      </c>
      <c r="B47" s="1035" t="str">
        <f>'実質公債費比率（分子）の構造'!K$47</f>
        <v>-</v>
      </c>
      <c r="C47" s="1035"/>
      <c r="D47" s="1035"/>
      <c r="E47" s="1035" t="str">
        <f>'実質公債費比率（分子）の構造'!L$47</f>
        <v>-</v>
      </c>
      <c r="F47" s="1035"/>
      <c r="G47" s="1035"/>
      <c r="H47" s="1035" t="str">
        <f>'実質公債費比率（分子）の構造'!M$47</f>
        <v>-</v>
      </c>
      <c r="I47" s="1035"/>
      <c r="J47" s="1035"/>
      <c r="K47" s="1035" t="str">
        <f>'実質公債費比率（分子）の構造'!N$47</f>
        <v>-</v>
      </c>
      <c r="L47" s="1035"/>
      <c r="M47" s="1035"/>
      <c r="N47" s="1035" t="str">
        <f>'実質公債費比率（分子）の構造'!O$47</f>
        <v>-</v>
      </c>
      <c r="O47" s="1035"/>
      <c r="P47" s="1035"/>
    </row>
    <row r="48" spans="1:16">
      <c r="A48" s="1035" t="s">
        <v>30</v>
      </c>
      <c r="B48" s="1035" t="str">
        <f>'実質公債費比率（分子）の構造'!K$46</f>
        <v>-</v>
      </c>
      <c r="C48" s="1035"/>
      <c r="D48" s="1035"/>
      <c r="E48" s="1035" t="str">
        <f>'実質公債費比率（分子）の構造'!L$46</f>
        <v>-</v>
      </c>
      <c r="F48" s="1035"/>
      <c r="G48" s="1035"/>
      <c r="H48" s="1035" t="str">
        <f>'実質公債費比率（分子）の構造'!M$46</f>
        <v>-</v>
      </c>
      <c r="I48" s="1035"/>
      <c r="J48" s="1035"/>
      <c r="K48" s="1035" t="str">
        <f>'実質公債費比率（分子）の構造'!N$46</f>
        <v>-</v>
      </c>
      <c r="L48" s="1035"/>
      <c r="M48" s="1035"/>
      <c r="N48" s="1035" t="str">
        <f>'実質公債費比率（分子）の構造'!O$46</f>
        <v>-</v>
      </c>
      <c r="O48" s="1035"/>
      <c r="P48" s="1035"/>
    </row>
    <row r="49" spans="1:16">
      <c r="A49" s="1035" t="s">
        <v>26</v>
      </c>
      <c r="B49" s="1035">
        <f>'実質公債費比率（分子）の構造'!K$45</f>
        <v>15713</v>
      </c>
      <c r="C49" s="1035"/>
      <c r="D49" s="1035"/>
      <c r="E49" s="1035">
        <f>'実質公債費比率（分子）の構造'!L$45</f>
        <v>15965</v>
      </c>
      <c r="F49" s="1035"/>
      <c r="G49" s="1035"/>
      <c r="H49" s="1035">
        <f>'実質公債費比率（分子）の構造'!M$45</f>
        <v>15990</v>
      </c>
      <c r="I49" s="1035"/>
      <c r="J49" s="1035"/>
      <c r="K49" s="1035">
        <f>'実質公債費比率（分子）の構造'!N$45</f>
        <v>16180</v>
      </c>
      <c r="L49" s="1035"/>
      <c r="M49" s="1035"/>
      <c r="N49" s="1035">
        <f>'実質公債費比率（分子）の構造'!O$45</f>
        <v>16503</v>
      </c>
      <c r="O49" s="1035"/>
      <c r="P49" s="1035"/>
    </row>
    <row r="50" spans="1:16">
      <c r="A50" s="1035" t="s">
        <v>54</v>
      </c>
      <c r="B50" s="1035" t="e">
        <f>NA()</f>
        <v>#N/A</v>
      </c>
      <c r="C50" s="1035">
        <f>IF(ISNUMBER('実質公債費比率（分子）の構造'!K$53),'実質公債費比率（分子）の構造'!K$53,NA())</f>
        <v>1836</v>
      </c>
      <c r="D50" s="1035" t="e">
        <f>NA()</f>
        <v>#N/A</v>
      </c>
      <c r="E50" s="1035" t="e">
        <f>NA()</f>
        <v>#N/A</v>
      </c>
      <c r="F50" s="1035">
        <f>IF(ISNUMBER('実質公債費比率（分子）の構造'!L$53),'実質公債費比率（分子）の構造'!L$53,NA())</f>
        <v>2599</v>
      </c>
      <c r="G50" s="1035" t="e">
        <f>NA()</f>
        <v>#N/A</v>
      </c>
      <c r="H50" s="1035" t="e">
        <f>NA()</f>
        <v>#N/A</v>
      </c>
      <c r="I50" s="1035">
        <f>IF(ISNUMBER('実質公債費比率（分子）の構造'!M$53),'実質公債費比率（分子）の構造'!M$53,NA())</f>
        <v>3605</v>
      </c>
      <c r="J50" s="1035" t="e">
        <f>NA()</f>
        <v>#N/A</v>
      </c>
      <c r="K50" s="1035" t="e">
        <f>NA()</f>
        <v>#N/A</v>
      </c>
      <c r="L50" s="1035">
        <f>IF(ISNUMBER('実質公債費比率（分子）の構造'!N$53),'実質公債費比率（分子）の構造'!N$53,NA())</f>
        <v>3639</v>
      </c>
      <c r="M50" s="1035" t="e">
        <f>NA()</f>
        <v>#N/A</v>
      </c>
      <c r="N50" s="1035" t="e">
        <f>NA()</f>
        <v>#N/A</v>
      </c>
      <c r="O50" s="1035">
        <f>IF(ISNUMBER('実質公債費比率（分子）の構造'!O$53),'実質公債費比率（分子）の構造'!O$53,NA())</f>
        <v>4003</v>
      </c>
      <c r="P50" s="1035" t="e">
        <f>NA()</f>
        <v>#N/A</v>
      </c>
    </row>
    <row r="53" spans="1:16">
      <c r="A53" s="1032" t="s">
        <v>119</v>
      </c>
    </row>
    <row r="54" spans="1:16">
      <c r="A54" s="1034"/>
      <c r="B54" s="1034" t="str">
        <f>'将来負担比率（分子）の構造'!I$40</f>
        <v>H30</v>
      </c>
      <c r="C54" s="1034"/>
      <c r="D54" s="1034"/>
      <c r="E54" s="1034" t="str">
        <f>'将来負担比率（分子）の構造'!J$40</f>
        <v>R01</v>
      </c>
      <c r="F54" s="1034"/>
      <c r="G54" s="1034"/>
      <c r="H54" s="1034" t="str">
        <f>'将来負担比率（分子）の構造'!K$40</f>
        <v>R02</v>
      </c>
      <c r="I54" s="1034"/>
      <c r="J54" s="1034"/>
      <c r="K54" s="1034" t="str">
        <f>'将来負担比率（分子）の構造'!L$40</f>
        <v>R03</v>
      </c>
      <c r="L54" s="1034"/>
      <c r="M54" s="1034"/>
      <c r="N54" s="1034" t="str">
        <f>'将来負担比率（分子）の構造'!M$40</f>
        <v>R04</v>
      </c>
      <c r="O54" s="1034"/>
      <c r="P54" s="1034"/>
    </row>
    <row r="55" spans="1:16">
      <c r="A55" s="1034"/>
      <c r="B55" s="1034" t="s">
        <v>125</v>
      </c>
      <c r="C55" s="1034"/>
      <c r="D55" s="1034" t="s">
        <v>128</v>
      </c>
      <c r="E55" s="1034" t="s">
        <v>125</v>
      </c>
      <c r="F55" s="1034"/>
      <c r="G55" s="1034" t="s">
        <v>128</v>
      </c>
      <c r="H55" s="1034" t="s">
        <v>125</v>
      </c>
      <c r="I55" s="1034"/>
      <c r="J55" s="1034" t="s">
        <v>128</v>
      </c>
      <c r="K55" s="1034" t="s">
        <v>125</v>
      </c>
      <c r="L55" s="1034"/>
      <c r="M55" s="1034" t="s">
        <v>128</v>
      </c>
      <c r="N55" s="1034" t="s">
        <v>125</v>
      </c>
      <c r="O55" s="1034"/>
      <c r="P55" s="1034" t="s">
        <v>128</v>
      </c>
    </row>
    <row r="56" spans="1:16">
      <c r="A56" s="1034" t="s">
        <v>45</v>
      </c>
      <c r="B56" s="1034"/>
      <c r="C56" s="1034"/>
      <c r="D56" s="1034">
        <f>'将来負担比率（分子）の構造'!I$52</f>
        <v>162553</v>
      </c>
      <c r="E56" s="1034"/>
      <c r="F56" s="1034"/>
      <c r="G56" s="1034">
        <f>'将来負担比率（分子）の構造'!J$52</f>
        <v>158386</v>
      </c>
      <c r="H56" s="1034"/>
      <c r="I56" s="1034"/>
      <c r="J56" s="1034">
        <f>'将来負担比率（分子）の構造'!K$52</f>
        <v>161867</v>
      </c>
      <c r="K56" s="1034"/>
      <c r="L56" s="1034"/>
      <c r="M56" s="1034">
        <f>'将来負担比率（分子）の構造'!L$52</f>
        <v>157590</v>
      </c>
      <c r="N56" s="1034"/>
      <c r="O56" s="1034"/>
      <c r="P56" s="1034">
        <f>'将来負担比率（分子）の構造'!M$52</f>
        <v>150913</v>
      </c>
    </row>
    <row r="57" spans="1:16">
      <c r="A57" s="1034" t="s">
        <v>96</v>
      </c>
      <c r="B57" s="1034"/>
      <c r="C57" s="1034"/>
      <c r="D57" s="1034">
        <f>'将来負担比率（分子）の構造'!I$51</f>
        <v>28837</v>
      </c>
      <c r="E57" s="1034"/>
      <c r="F57" s="1034"/>
      <c r="G57" s="1034">
        <f>'将来負担比率（分子）の構造'!J$51</f>
        <v>28039</v>
      </c>
      <c r="H57" s="1034"/>
      <c r="I57" s="1034"/>
      <c r="J57" s="1034">
        <f>'将来負担比率（分子）の構造'!K$51</f>
        <v>26342</v>
      </c>
      <c r="K57" s="1034"/>
      <c r="L57" s="1034"/>
      <c r="M57" s="1034">
        <f>'将来負担比率（分子）の構造'!L$51</f>
        <v>25211</v>
      </c>
      <c r="N57" s="1034"/>
      <c r="O57" s="1034"/>
      <c r="P57" s="1034">
        <f>'将来負担比率（分子）の構造'!M$51</f>
        <v>21924</v>
      </c>
    </row>
    <row r="58" spans="1:16">
      <c r="A58" s="1034" t="s">
        <v>93</v>
      </c>
      <c r="B58" s="1034"/>
      <c r="C58" s="1034"/>
      <c r="D58" s="1034">
        <f>'将来負担比率（分子）の構造'!I$50</f>
        <v>26492</v>
      </c>
      <c r="E58" s="1034"/>
      <c r="F58" s="1034"/>
      <c r="G58" s="1034">
        <f>'将来負担比率（分子）の構造'!J$50</f>
        <v>25329</v>
      </c>
      <c r="H58" s="1034"/>
      <c r="I58" s="1034"/>
      <c r="J58" s="1034">
        <f>'将来負担比率（分子）の構造'!K$50</f>
        <v>27732</v>
      </c>
      <c r="K58" s="1034"/>
      <c r="L58" s="1034"/>
      <c r="M58" s="1034">
        <f>'将来負担比率（分子）の構造'!L$50</f>
        <v>34148</v>
      </c>
      <c r="N58" s="1034"/>
      <c r="O58" s="1034"/>
      <c r="P58" s="1034">
        <f>'将来負担比率（分子）の構造'!M$50</f>
        <v>36840</v>
      </c>
    </row>
    <row r="59" spans="1:16">
      <c r="A59" s="1034" t="s">
        <v>89</v>
      </c>
      <c r="B59" s="1034" t="str">
        <f>'将来負担比率（分子）の構造'!I$49</f>
        <v>-</v>
      </c>
      <c r="C59" s="1034"/>
      <c r="D59" s="1034"/>
      <c r="E59" s="1034" t="str">
        <f>'将来負担比率（分子）の構造'!J$49</f>
        <v>-</v>
      </c>
      <c r="F59" s="1034"/>
      <c r="G59" s="1034"/>
      <c r="H59" s="1034" t="str">
        <f>'将来負担比率（分子）の構造'!K$49</f>
        <v>-</v>
      </c>
      <c r="I59" s="1034"/>
      <c r="J59" s="1034"/>
      <c r="K59" s="1034" t="str">
        <f>'将来負担比率（分子）の構造'!L$49</f>
        <v>-</v>
      </c>
      <c r="L59" s="1034"/>
      <c r="M59" s="1034"/>
      <c r="N59" s="1034" t="str">
        <f>'将来負担比率（分子）の構造'!M$49</f>
        <v>-</v>
      </c>
      <c r="O59" s="1034"/>
      <c r="P59" s="1034"/>
    </row>
    <row r="60" spans="1:16">
      <c r="A60" s="1034" t="s">
        <v>59</v>
      </c>
      <c r="B60" s="1034" t="str">
        <f>'将来負担比率（分子）の構造'!I$48</f>
        <v>-</v>
      </c>
      <c r="C60" s="1034"/>
      <c r="D60" s="1034"/>
      <c r="E60" s="1034" t="str">
        <f>'将来負担比率（分子）の構造'!J$48</f>
        <v>-</v>
      </c>
      <c r="F60" s="1034"/>
      <c r="G60" s="1034"/>
      <c r="H60" s="1034" t="str">
        <f>'将来負担比率（分子）の構造'!K$48</f>
        <v>-</v>
      </c>
      <c r="I60" s="1034"/>
      <c r="J60" s="1034"/>
      <c r="K60" s="1034" t="str">
        <f>'将来負担比率（分子）の構造'!L$48</f>
        <v>-</v>
      </c>
      <c r="L60" s="1034"/>
      <c r="M60" s="1034"/>
      <c r="N60" s="1034" t="str">
        <f>'将来負担比率（分子）の構造'!M$48</f>
        <v>-</v>
      </c>
      <c r="O60" s="1034"/>
      <c r="P60" s="1034"/>
    </row>
    <row r="61" spans="1:16">
      <c r="A61" s="1034" t="s">
        <v>82</v>
      </c>
      <c r="B61" s="1034">
        <f>'将来負担比率（分子）の構造'!I$46</f>
        <v>1467</v>
      </c>
      <c r="C61" s="1034"/>
      <c r="D61" s="1034"/>
      <c r="E61" s="1034">
        <f>'将来負担比率（分子）の構造'!J$46</f>
        <v>1144</v>
      </c>
      <c r="F61" s="1034"/>
      <c r="G61" s="1034"/>
      <c r="H61" s="1034">
        <f>'将来負担比率（分子）の構造'!K$46</f>
        <v>1059</v>
      </c>
      <c r="I61" s="1034"/>
      <c r="J61" s="1034"/>
      <c r="K61" s="1034">
        <f>'将来負担比率（分子）の構造'!L$46</f>
        <v>1169</v>
      </c>
      <c r="L61" s="1034"/>
      <c r="M61" s="1034"/>
      <c r="N61" s="1034">
        <f>'将来負担比率（分子）の構造'!M$46</f>
        <v>1130</v>
      </c>
      <c r="O61" s="1034"/>
      <c r="P61" s="1034"/>
    </row>
    <row r="62" spans="1:16">
      <c r="A62" s="1034" t="s">
        <v>83</v>
      </c>
      <c r="B62" s="1034">
        <f>'将来負担比率（分子）の構造'!I$45</f>
        <v>22262</v>
      </c>
      <c r="C62" s="1034"/>
      <c r="D62" s="1034"/>
      <c r="E62" s="1034">
        <f>'将来負担比率（分子）の構造'!J$45</f>
        <v>22084</v>
      </c>
      <c r="F62" s="1034"/>
      <c r="G62" s="1034"/>
      <c r="H62" s="1034">
        <f>'将来負担比率（分子）の構造'!K$45</f>
        <v>22507</v>
      </c>
      <c r="I62" s="1034"/>
      <c r="J62" s="1034"/>
      <c r="K62" s="1034">
        <f>'将来負担比率（分子）の構造'!L$45</f>
        <v>22629</v>
      </c>
      <c r="L62" s="1034"/>
      <c r="M62" s="1034"/>
      <c r="N62" s="1034">
        <f>'将来負担比率（分子）の構造'!M$45</f>
        <v>22332</v>
      </c>
      <c r="O62" s="1034"/>
      <c r="P62" s="1034"/>
    </row>
    <row r="63" spans="1:16">
      <c r="A63" s="1034" t="s">
        <v>17</v>
      </c>
      <c r="B63" s="1034">
        <f>'将来負担比率（分子）の構造'!I$44</f>
        <v>10935</v>
      </c>
      <c r="C63" s="1034"/>
      <c r="D63" s="1034"/>
      <c r="E63" s="1034">
        <f>'将来負担比率（分子）の構造'!J$44</f>
        <v>11755</v>
      </c>
      <c r="F63" s="1034"/>
      <c r="G63" s="1034"/>
      <c r="H63" s="1034">
        <f>'将来負担比率（分子）の構造'!K$44</f>
        <v>12894</v>
      </c>
      <c r="I63" s="1034"/>
      <c r="J63" s="1034"/>
      <c r="K63" s="1034">
        <f>'将来負担比率（分子）の構造'!L$44</f>
        <v>14107</v>
      </c>
      <c r="L63" s="1034"/>
      <c r="M63" s="1034"/>
      <c r="N63" s="1034">
        <f>'将来負担比率（分子）の構造'!M$44</f>
        <v>13613</v>
      </c>
      <c r="O63" s="1034"/>
      <c r="P63" s="1034"/>
    </row>
    <row r="64" spans="1:16">
      <c r="A64" s="1034" t="s">
        <v>80</v>
      </c>
      <c r="B64" s="1034">
        <f>'将来負担比率（分子）の構造'!I$43</f>
        <v>52015</v>
      </c>
      <c r="C64" s="1034"/>
      <c r="D64" s="1034"/>
      <c r="E64" s="1034">
        <f>'将来負担比率（分子）の構造'!J$43</f>
        <v>48548</v>
      </c>
      <c r="F64" s="1034"/>
      <c r="G64" s="1034"/>
      <c r="H64" s="1034">
        <f>'将来負担比率（分子）の構造'!K$43</f>
        <v>46362</v>
      </c>
      <c r="I64" s="1034"/>
      <c r="J64" s="1034"/>
      <c r="K64" s="1034">
        <f>'将来負担比率（分子）の構造'!L$43</f>
        <v>44642</v>
      </c>
      <c r="L64" s="1034"/>
      <c r="M64" s="1034"/>
      <c r="N64" s="1034">
        <f>'将来負担比率（分子）の構造'!M$43</f>
        <v>42128</v>
      </c>
      <c r="O64" s="1034"/>
      <c r="P64" s="1034"/>
    </row>
    <row r="65" spans="1:16">
      <c r="A65" s="1034" t="s">
        <v>79</v>
      </c>
      <c r="B65" s="1034">
        <f>'将来負担比率（分子）の構造'!I$42</f>
        <v>4411</v>
      </c>
      <c r="C65" s="1034"/>
      <c r="D65" s="1034"/>
      <c r="E65" s="1034">
        <f>'将来負担比率（分子）の構造'!J$42</f>
        <v>4617</v>
      </c>
      <c r="F65" s="1034"/>
      <c r="G65" s="1034"/>
      <c r="H65" s="1034">
        <f>'将来負担比率（分子）の構造'!K$42</f>
        <v>4323</v>
      </c>
      <c r="I65" s="1034"/>
      <c r="J65" s="1034"/>
      <c r="K65" s="1034">
        <f>'将来負担比率（分子）の構造'!L$42</f>
        <v>3956</v>
      </c>
      <c r="L65" s="1034"/>
      <c r="M65" s="1034"/>
      <c r="N65" s="1034">
        <f>'将来負担比率（分子）の構造'!M$42</f>
        <v>4077</v>
      </c>
      <c r="O65" s="1034"/>
      <c r="P65" s="1034"/>
    </row>
    <row r="66" spans="1:16">
      <c r="A66" s="1034" t="s">
        <v>71</v>
      </c>
      <c r="B66" s="1034">
        <f>'将来負担比率（分子）の構造'!I$41</f>
        <v>158797</v>
      </c>
      <c r="C66" s="1034"/>
      <c r="D66" s="1034"/>
      <c r="E66" s="1034">
        <f>'将来負担比率（分子）の構造'!J$41</f>
        <v>160273</v>
      </c>
      <c r="F66" s="1034"/>
      <c r="G66" s="1034"/>
      <c r="H66" s="1034">
        <f>'将来負担比率（分子）の構造'!K$41</f>
        <v>160516</v>
      </c>
      <c r="I66" s="1034"/>
      <c r="J66" s="1034"/>
      <c r="K66" s="1034">
        <f>'将来負担比率（分子）の構造'!L$41</f>
        <v>156024</v>
      </c>
      <c r="L66" s="1034"/>
      <c r="M66" s="1034"/>
      <c r="N66" s="1034">
        <f>'将来負担比率（分子）の構造'!M$41</f>
        <v>147461</v>
      </c>
      <c r="O66" s="1034"/>
      <c r="P66" s="1034"/>
    </row>
    <row r="67" spans="1:16">
      <c r="A67" s="1034" t="s">
        <v>98</v>
      </c>
      <c r="B67" s="1034" t="e">
        <f>NA()</f>
        <v>#N/A</v>
      </c>
      <c r="C67" s="1034">
        <f>IF(ISNUMBER('将来負担比率（分子）の構造'!I$53),IF('将来負担比率（分子）の構造'!I$53&lt;0,0,'将来負担比率（分子）の構造'!I$53),NA())</f>
        <v>32006</v>
      </c>
      <c r="D67" s="1034" t="e">
        <f>NA()</f>
        <v>#N/A</v>
      </c>
      <c r="E67" s="1034" t="e">
        <f>NA()</f>
        <v>#N/A</v>
      </c>
      <c r="F67" s="1034">
        <f>IF(ISNUMBER('将来負担比率（分子）の構造'!J$53),IF('将来負担比率（分子）の構造'!J$53&lt;0,0,'将来負担比率（分子）の構造'!J$53),NA())</f>
        <v>36666</v>
      </c>
      <c r="G67" s="1034" t="e">
        <f>NA()</f>
        <v>#N/A</v>
      </c>
      <c r="H67" s="1034" t="e">
        <f>NA()</f>
        <v>#N/A</v>
      </c>
      <c r="I67" s="1034">
        <f>IF(ISNUMBER('将来負担比率（分子）の構造'!K$53),IF('将来負担比率（分子）の構造'!K$53&lt;0,0,'将来負担比率（分子）の構造'!K$53),NA())</f>
        <v>31719</v>
      </c>
      <c r="J67" s="1034" t="e">
        <f>NA()</f>
        <v>#N/A</v>
      </c>
      <c r="K67" s="1034" t="e">
        <f>NA()</f>
        <v>#N/A</v>
      </c>
      <c r="L67" s="1034">
        <f>IF(ISNUMBER('将来負担比率（分子）の構造'!L$53),IF('将来負担比率（分子）の構造'!L$53&lt;0,0,'将来負担比率（分子）の構造'!L$53),NA())</f>
        <v>25578</v>
      </c>
      <c r="M67" s="1034" t="e">
        <f>NA()</f>
        <v>#N/A</v>
      </c>
      <c r="N67" s="1034" t="e">
        <f>NA()</f>
        <v>#N/A</v>
      </c>
      <c r="O67" s="1034">
        <f>IF(ISNUMBER('将来負担比率（分子）の構造'!M$53),IF('将来負担比率（分子）の構造'!M$53&lt;0,0,'将来負担比率（分子）の構造'!M$53),NA())</f>
        <v>21065</v>
      </c>
      <c r="P67" s="1034" t="e">
        <f>NA()</f>
        <v>#N/A</v>
      </c>
    </row>
    <row r="70" spans="1:16">
      <c r="A70" s="1037" t="s">
        <v>130</v>
      </c>
      <c r="B70" s="1037"/>
      <c r="C70" s="1037"/>
      <c r="D70" s="1037"/>
      <c r="E70" s="1037"/>
      <c r="F70" s="1037"/>
    </row>
    <row r="71" spans="1:16">
      <c r="A71" s="1036"/>
      <c r="B71" s="1036" t="str">
        <f>基金残高に係る経年分析!F54</f>
        <v>R02</v>
      </c>
      <c r="C71" s="1036" t="str">
        <f>基金残高に係る経年分析!G54</f>
        <v>R03</v>
      </c>
      <c r="D71" s="1036" t="str">
        <f>基金残高に係る経年分析!H54</f>
        <v>R04</v>
      </c>
    </row>
    <row r="72" spans="1:16">
      <c r="A72" s="1036" t="s">
        <v>132</v>
      </c>
      <c r="B72" s="1038">
        <f>基金残高に係る経年分析!F55</f>
        <v>13535</v>
      </c>
      <c r="C72" s="1038">
        <f>基金残高に係る経年分析!G55</f>
        <v>15772</v>
      </c>
      <c r="D72" s="1038">
        <f>基金残高に係る経年分析!H55</f>
        <v>17800</v>
      </c>
    </row>
    <row r="73" spans="1:16">
      <c r="A73" s="1036" t="s">
        <v>133</v>
      </c>
      <c r="B73" s="1038">
        <f>基金残高に係る経年分析!F56</f>
        <v>4076</v>
      </c>
      <c r="C73" s="1038">
        <f>基金残高に係る経年分析!G56</f>
        <v>7503</v>
      </c>
      <c r="D73" s="1038">
        <f>基金残高に係る経年分析!H56</f>
        <v>7509</v>
      </c>
    </row>
    <row r="74" spans="1:16">
      <c r="A74" s="1036" t="s">
        <v>135</v>
      </c>
      <c r="B74" s="1038">
        <f>基金残高に係る経年分析!F57</f>
        <v>13886</v>
      </c>
      <c r="C74" s="1038">
        <f>基金残高に係る経年分析!G57</f>
        <v>15046</v>
      </c>
      <c r="D74" s="1038">
        <f>基金残高に係る経年分析!H57</f>
        <v>15102</v>
      </c>
    </row>
  </sheetData>
  <sheetProtection algorithmName="SHA-512" hashValue="vhc/wVT7lRGT01Kh9HZvjyeACEPDPdXKKnjSwYcFu5lZaI0P2Dgzsdslpm/47jTQZjcsHvHMv+1n2UyZgXx3Bg==" saltValue="Dsja1n9t4eAJxgCZIciEb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鈴木　亜綾</cp:lastModifiedBy>
  <cp:lastPrinted>2024-03-25T23:43:22Z</cp:lastPrinted>
  <dcterms:created xsi:type="dcterms:W3CDTF">2024-03-14T02:26:11Z</dcterms:created>
  <dcterms:modified xsi:type="dcterms:W3CDTF">2024-07-01T02:41:07Z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2024-07-01T02:41:07Z</vt:filetime>
  </property>
</Properties>
</file>