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s01s\062000市民税課$\50 事業所税\03 申告\01 申告書等\01 事業所税申告\02 申告書様式\"/>
    </mc:Choice>
  </mc:AlternateContent>
  <xr:revisionPtr revIDLastSave="0" documentId="13_ncr:1_{081BADD1-0CCF-4F74-B176-BE2EDB4E9E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" r:id="rId1"/>
    <sheet name="印刷画面" sheetId="3" r:id="rId2"/>
  </sheets>
  <definedNames>
    <definedName name="_xlnm.Print_Area" localSheetId="1">印刷画面!$A$1:$CC$50</definedName>
    <definedName name="_xlnm.Print_Area" localSheetId="0">入力!$DA$1:$EX$4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5" i="3" l="1"/>
  <c r="F35" i="3" l="1"/>
  <c r="BH35" i="3" s="1"/>
  <c r="K22" i="3"/>
  <c r="C22" i="3"/>
  <c r="AD22" i="3" s="1"/>
  <c r="CE4" i="3" l="1"/>
  <c r="CF4" i="3"/>
  <c r="CG4" i="3" s="1"/>
  <c r="I18" i="3" s="1"/>
  <c r="AG35" i="3"/>
  <c r="AJ18" i="3" l="1"/>
  <c r="BK18" i="3"/>
  <c r="BM18" i="3"/>
  <c r="L17" i="1"/>
  <c r="K17" i="1"/>
  <c r="L16" i="1"/>
  <c r="AL18" i="3" l="1"/>
  <c r="I16" i="1"/>
  <c r="H16" i="1"/>
  <c r="G16" i="1"/>
  <c r="F16" i="1"/>
  <c r="E16" i="1"/>
  <c r="D16" i="1"/>
  <c r="C16" i="1"/>
  <c r="J16" i="1"/>
  <c r="AL22" i="3"/>
  <c r="BM22" i="3" s="1"/>
  <c r="BE22" i="3"/>
  <c r="S21" i="3" l="1"/>
  <c r="X27" i="3"/>
  <c r="Z25" i="3"/>
  <c r="Y25" i="3"/>
  <c r="Z31" i="3"/>
  <c r="Y31" i="3"/>
  <c r="X31" i="3"/>
  <c r="W31" i="3"/>
  <c r="V31" i="3"/>
  <c r="U31" i="3"/>
  <c r="AV31" i="3" s="1"/>
  <c r="BW31" i="3" s="1"/>
  <c r="T31" i="3"/>
  <c r="S31" i="3"/>
  <c r="R31" i="3"/>
  <c r="P31" i="3"/>
  <c r="N31" i="3"/>
  <c r="V29" i="3"/>
  <c r="Z29" i="3"/>
  <c r="Y29" i="3"/>
  <c r="X29" i="3"/>
  <c r="W29" i="3"/>
  <c r="U29" i="3"/>
  <c r="T29" i="3"/>
  <c r="S29" i="3"/>
  <c r="R29" i="3"/>
  <c r="P29" i="3"/>
  <c r="N29" i="3"/>
  <c r="Z27" i="3"/>
  <c r="Y27" i="3"/>
  <c r="W27" i="3"/>
  <c r="V27" i="3"/>
  <c r="U27" i="3"/>
  <c r="T27" i="3"/>
  <c r="S27" i="3"/>
  <c r="R27" i="3"/>
  <c r="P27" i="3"/>
  <c r="N27" i="3"/>
  <c r="X25" i="3"/>
  <c r="W25" i="3"/>
  <c r="V25" i="3"/>
  <c r="U25" i="3"/>
  <c r="T25" i="3"/>
  <c r="S25" i="3"/>
  <c r="R25" i="3"/>
  <c r="P25" i="3"/>
  <c r="N25" i="3"/>
  <c r="G10" i="3" l="1"/>
  <c r="AH10" i="3" s="1"/>
  <c r="BI10" i="3" s="1"/>
  <c r="G14" i="3"/>
  <c r="AH14" i="3" s="1"/>
  <c r="BI14" i="3" s="1"/>
  <c r="BA31" i="3"/>
  <c r="CB31" i="3" s="1"/>
  <c r="AZ31" i="3"/>
  <c r="CA31" i="3" s="1"/>
  <c r="AY31" i="3"/>
  <c r="BZ31" i="3" s="1"/>
  <c r="AX31" i="3"/>
  <c r="BY31" i="3" s="1"/>
  <c r="AW31" i="3"/>
  <c r="BX31" i="3" s="1"/>
  <c r="AU31" i="3"/>
  <c r="BV31" i="3" s="1"/>
  <c r="AT31" i="3"/>
  <c r="BU31" i="3" s="1"/>
  <c r="AS31" i="3"/>
  <c r="BT31" i="3" s="1"/>
  <c r="AQ31" i="3"/>
  <c r="BR31" i="3" s="1"/>
  <c r="AO31" i="3"/>
  <c r="BP31" i="3" s="1"/>
  <c r="BA27" i="3"/>
  <c r="CB27" i="3" s="1"/>
  <c r="AZ27" i="3"/>
  <c r="CA27" i="3" s="1"/>
  <c r="AY27" i="3"/>
  <c r="BZ27" i="3" s="1"/>
  <c r="AX27" i="3"/>
  <c r="BY27" i="3" s="1"/>
  <c r="AW27" i="3"/>
  <c r="BX27" i="3" s="1"/>
  <c r="AV27" i="3"/>
  <c r="BW27" i="3" s="1"/>
  <c r="AU27" i="3"/>
  <c r="BV27" i="3" s="1"/>
  <c r="AT27" i="3"/>
  <c r="BU27" i="3" s="1"/>
  <c r="AS27" i="3"/>
  <c r="BT27" i="3" s="1"/>
  <c r="AQ27" i="3"/>
  <c r="BR27" i="3" s="1"/>
  <c r="AO27" i="3"/>
  <c r="BP27" i="3" s="1"/>
  <c r="BA25" i="3"/>
  <c r="CB25" i="3" s="1"/>
  <c r="AZ25" i="3"/>
  <c r="CA25" i="3" s="1"/>
  <c r="AY25" i="3"/>
  <c r="BZ25" i="3" s="1"/>
  <c r="AX25" i="3"/>
  <c r="BY25" i="3" s="1"/>
  <c r="AW25" i="3"/>
  <c r="BX25" i="3" s="1"/>
  <c r="AV25" i="3"/>
  <c r="BW25" i="3" s="1"/>
  <c r="AU25" i="3"/>
  <c r="BV25" i="3" s="1"/>
  <c r="AT25" i="3"/>
  <c r="BU25" i="3" s="1"/>
  <c r="AS25" i="3"/>
  <c r="BT25" i="3" s="1"/>
  <c r="AO25" i="3"/>
  <c r="BP25" i="3" s="1"/>
  <c r="V16" i="3"/>
  <c r="AW16" i="3" s="1"/>
  <c r="BX16" i="3" s="1"/>
  <c r="R16" i="3"/>
  <c r="AS16" i="3" s="1"/>
  <c r="BT16" i="3" s="1"/>
  <c r="G12" i="3"/>
  <c r="AH12" i="3" s="1"/>
  <c r="BI12" i="3" s="1"/>
  <c r="B37" i="3"/>
  <c r="AQ25" i="3"/>
  <c r="BR25" i="3" s="1"/>
  <c r="Y10" i="1" l="1"/>
  <c r="AM1" i="1" l="1"/>
  <c r="J10" i="1"/>
  <c r="P33" i="3" l="1"/>
  <c r="AQ33" i="3" s="1"/>
  <c r="BR33" i="3" s="1"/>
  <c r="N33" i="3"/>
  <c r="AO33" i="3" s="1"/>
  <c r="BP33" i="3" s="1"/>
  <c r="U33" i="3"/>
  <c r="AV33" i="3" s="1"/>
  <c r="BW33" i="3" s="1"/>
  <c r="R33" i="3"/>
  <c r="AS33" i="3" s="1"/>
  <c r="BT33" i="3" s="1"/>
  <c r="V33" i="3"/>
  <c r="AW33" i="3" s="1"/>
  <c r="BX33" i="3" s="1"/>
  <c r="Z33" i="3"/>
  <c r="BA33" i="3" s="1"/>
  <c r="CB33" i="3" s="1"/>
  <c r="Y33" i="3"/>
  <c r="AZ33" i="3" s="1"/>
  <c r="CA33" i="3" s="1"/>
  <c r="X33" i="3"/>
  <c r="AY33" i="3" s="1"/>
  <c r="BZ33" i="3" s="1"/>
  <c r="W33" i="3"/>
  <c r="AX33" i="3" s="1"/>
  <c r="BY33" i="3" s="1"/>
  <c r="T33" i="3"/>
  <c r="AU33" i="3" s="1"/>
  <c r="BV33" i="3" s="1"/>
  <c r="S33" i="3"/>
  <c r="AT33" i="3" s="1"/>
  <c r="BU33" i="3" s="1"/>
  <c r="BU21" i="3"/>
  <c r="AT21" i="3"/>
  <c r="BA29" i="3"/>
  <c r="CB29" i="3" s="1"/>
  <c r="AZ29" i="3"/>
  <c r="CA29" i="3" s="1"/>
  <c r="AY29" i="3"/>
  <c r="BZ29" i="3" s="1"/>
  <c r="AX29" i="3"/>
  <c r="BY29" i="3" s="1"/>
  <c r="AW29" i="3"/>
  <c r="BX29" i="3" s="1"/>
  <c r="AV29" i="3"/>
  <c r="BW29" i="3" s="1"/>
  <c r="AT29" i="3"/>
  <c r="BU29" i="3" s="1"/>
  <c r="AU29" i="3"/>
  <c r="BV29" i="3" s="1"/>
  <c r="AS29" i="3"/>
  <c r="BT29" i="3" s="1"/>
  <c r="AQ29" i="3"/>
  <c r="BR29" i="3" s="1"/>
  <c r="AO29" i="3"/>
  <c r="BP29" i="3" s="1"/>
</calcChain>
</file>

<file path=xl/sharedStrings.xml><?xml version="1.0" encoding="utf-8"?>
<sst xmlns="http://schemas.openxmlformats.org/spreadsheetml/2006/main" count="196" uniqueCount="86">
  <si>
    <t>財政部市民税課</t>
    <rPh sb="0" eb="2">
      <t>ザイセイ</t>
    </rPh>
    <rPh sb="2" eb="3">
      <t>ブ</t>
    </rPh>
    <rPh sb="3" eb="6">
      <t>シミンゼイ</t>
    </rPh>
    <rPh sb="6" eb="7">
      <t>カ</t>
    </rPh>
    <phoneticPr fontId="2"/>
  </si>
  <si>
    <t>□</t>
  </si>
  <si>
    <t>■</t>
    <phoneticPr fontId="2"/>
  </si>
  <si>
    <t>□</t>
    <phoneticPr fontId="2"/>
  </si>
  <si>
    <t>所在地１</t>
  </si>
  <si>
    <t>所在地２</t>
  </si>
  <si>
    <t>延滞金</t>
  </si>
  <si>
    <t>督促手数料</t>
  </si>
  <si>
    <t>合計額</t>
  </si>
  <si>
    <t>事業年度（始)</t>
  </si>
  <si>
    <t>事業年度(終)</t>
  </si>
  <si>
    <t>申告区分</t>
  </si>
  <si>
    <t>長野市大字鶴賀緑町１６１３番地</t>
    <phoneticPr fontId="2"/>
  </si>
  <si>
    <t>税額</t>
    <phoneticPr fontId="2"/>
  </si>
  <si>
    <t>□</t>
    <phoneticPr fontId="2"/>
  </si>
  <si>
    <t>(切り取り線)</t>
  </si>
  <si>
    <t>■</t>
  </si>
  <si>
    <t>入力欄</t>
    <rPh sb="0" eb="2">
      <t>ニュウリョク</t>
    </rPh>
    <rPh sb="2" eb="3">
      <t>ラン</t>
    </rPh>
    <phoneticPr fontId="2"/>
  </si>
  <si>
    <t>(入力例)</t>
    <rPh sb="1" eb="3">
      <t>ニュウリョク</t>
    </rPh>
    <rPh sb="3" eb="4">
      <t>レイ</t>
    </rPh>
    <phoneticPr fontId="2"/>
  </si>
  <si>
    <t>長野市役所第二庁舎２階</t>
    <phoneticPr fontId="2"/>
  </si>
  <si>
    <t>注意事項</t>
    <rPh sb="0" eb="2">
      <t>チュウイ</t>
    </rPh>
    <rPh sb="2" eb="4">
      <t>ジコウ</t>
    </rPh>
    <phoneticPr fontId="2"/>
  </si>
  <si>
    <t>・この納付書は３枚１組となっています。必要事項を入力した上、点線に沿って３枚に切り離し、３枚とも金融機関等に提出してください。</t>
    <rPh sb="3" eb="6">
      <t>ノウフショ</t>
    </rPh>
    <rPh sb="8" eb="9">
      <t>マイ</t>
    </rPh>
    <rPh sb="10" eb="11">
      <t>クミ</t>
    </rPh>
    <rPh sb="19" eb="21">
      <t>ヒツヨウ</t>
    </rPh>
    <rPh sb="21" eb="23">
      <t>ジコウ</t>
    </rPh>
    <rPh sb="24" eb="26">
      <t>ニュウリョク</t>
    </rPh>
    <rPh sb="28" eb="29">
      <t>ウエ</t>
    </rPh>
    <rPh sb="30" eb="32">
      <t>テンセン</t>
    </rPh>
    <rPh sb="33" eb="34">
      <t>ソ</t>
    </rPh>
    <rPh sb="37" eb="38">
      <t>マイ</t>
    </rPh>
    <rPh sb="39" eb="40">
      <t>キ</t>
    </rPh>
    <rPh sb="41" eb="42">
      <t>ハナ</t>
    </rPh>
    <rPh sb="45" eb="46">
      <t>マイ</t>
    </rPh>
    <rPh sb="48" eb="50">
      <t>キンユウ</t>
    </rPh>
    <rPh sb="50" eb="52">
      <t>キカン</t>
    </rPh>
    <rPh sb="52" eb="53">
      <t>トウ</t>
    </rPh>
    <rPh sb="54" eb="56">
      <t>テイシュツ</t>
    </rPh>
    <phoneticPr fontId="2"/>
  </si>
  <si>
    <t>・Ａ４サイズの普通紙（両面白紙のもの）をお使いください。感熱紙、色紙はお使いいただけません。</t>
    <rPh sb="7" eb="10">
      <t>フツウシ</t>
    </rPh>
    <rPh sb="11" eb="13">
      <t>リョウメン</t>
    </rPh>
    <rPh sb="13" eb="15">
      <t>ハクシ</t>
    </rPh>
    <rPh sb="21" eb="22">
      <t>ツカ</t>
    </rPh>
    <rPh sb="28" eb="31">
      <t>カンネツシ</t>
    </rPh>
    <rPh sb="32" eb="34">
      <t>イロガミ</t>
    </rPh>
    <rPh sb="36" eb="37">
      <t>ツカ</t>
    </rPh>
    <phoneticPr fontId="2"/>
  </si>
  <si>
    <t>印刷は「印刷画面」シートへ</t>
    <rPh sb="0" eb="2">
      <t>インサツ</t>
    </rPh>
    <rPh sb="4" eb="6">
      <t>インサツ</t>
    </rPh>
    <rPh sb="6" eb="8">
      <t>ガメン</t>
    </rPh>
    <phoneticPr fontId="2"/>
  </si>
  <si>
    <t>市町村コード</t>
  </si>
  <si>
    <t>2 0 2 0 1 1</t>
  </si>
  <si>
    <t>長　野　県</t>
  </si>
  <si>
    <t>長　野　市</t>
  </si>
  <si>
    <t>口　　座　　番　　号</t>
  </si>
  <si>
    <t>加　　　入　　　者</t>
  </si>
  <si>
    <t>00540-7-960100</t>
  </si>
  <si>
    <t>長野市</t>
  </si>
  <si>
    <t>帳簿ID</t>
  </si>
  <si>
    <t>管　　理　　番　　号</t>
  </si>
  <si>
    <t>事　　業　　年　　度</t>
  </si>
  <si>
    <t>申　　告　　区　　分</t>
  </si>
  <si>
    <t>から</t>
  </si>
  <si>
    <t>まで</t>
  </si>
  <si>
    <t>０１</t>
  </si>
  <si>
    <t>百</t>
  </si>
  <si>
    <t>十</t>
  </si>
  <si>
    <t>億</t>
  </si>
  <si>
    <t>千</t>
  </si>
  <si>
    <t>万</t>
  </si>
  <si>
    <t>円</t>
  </si>
  <si>
    <t>０２</t>
  </si>
  <si>
    <t>０３</t>
  </si>
  <si>
    <t>０４</t>
  </si>
  <si>
    <t>０５</t>
  </si>
  <si>
    <t>納期限</t>
  </si>
  <si>
    <t>領　収　日　付　印</t>
  </si>
  <si>
    <t>日　計</t>
  </si>
  <si>
    <t>指定金融
機関名　　</t>
  </si>
  <si>
    <t>口</t>
  </si>
  <si>
    <t>　　長野市役所支店</t>
  </si>
  <si>
    <t>とりまとめ店</t>
  </si>
  <si>
    <t>〒380-8794</t>
  </si>
  <si>
    <t>㈱ゆうちょ銀行長野貯金事務センター</t>
  </si>
  <si>
    <t>上記のとおり領収しました。</t>
    <rPh sb="0" eb="2">
      <t>ジョウキ</t>
    </rPh>
    <rPh sb="6" eb="8">
      <t>リョウシュウ</t>
    </rPh>
    <phoneticPr fontId="2"/>
  </si>
  <si>
    <t>（納税者保管）</t>
    <rPh sb="1" eb="4">
      <t>ノウゼイシャ</t>
    </rPh>
    <rPh sb="4" eb="6">
      <t>ホカン</t>
    </rPh>
    <phoneticPr fontId="2"/>
  </si>
  <si>
    <t>上記のとおり納付します。</t>
    <rPh sb="0" eb="2">
      <t>ジョウキ</t>
    </rPh>
    <rPh sb="6" eb="8">
      <t>ノウフ</t>
    </rPh>
    <phoneticPr fontId="2"/>
  </si>
  <si>
    <t>（金融機関保管）</t>
    <rPh sb="1" eb="3">
      <t>キンユウ</t>
    </rPh>
    <rPh sb="3" eb="5">
      <t>キカン</t>
    </rPh>
    <rPh sb="5" eb="7">
      <t>ホカン</t>
    </rPh>
    <phoneticPr fontId="2"/>
  </si>
  <si>
    <t>上記のとおり通知します。</t>
    <rPh sb="0" eb="2">
      <t>ジョウキ</t>
    </rPh>
    <rPh sb="6" eb="8">
      <t>ツウチ</t>
    </rPh>
    <phoneticPr fontId="2"/>
  </si>
  <si>
    <t>（市町村保管）</t>
    <rPh sb="1" eb="4">
      <t>シチョウソン</t>
    </rPh>
    <rPh sb="4" eb="6">
      <t>ホカン</t>
    </rPh>
    <phoneticPr fontId="2"/>
  </si>
  <si>
    <t>事業所税領収証書　　　</t>
  </si>
  <si>
    <t>事業所税納付書　</t>
  </si>
  <si>
    <t>事業所税領収済通知書　　　</t>
  </si>
  <si>
    <t>税　　　　額</t>
    <phoneticPr fontId="2"/>
  </si>
  <si>
    <t>加算金</t>
    <rPh sb="0" eb="3">
      <t>カサンキン</t>
    </rPh>
    <phoneticPr fontId="2"/>
  </si>
  <si>
    <t>086</t>
    <phoneticPr fontId="2"/>
  </si>
  <si>
    <t>事業種別</t>
    <rPh sb="0" eb="2">
      <t>ジギョウ</t>
    </rPh>
    <rPh sb="2" eb="4">
      <t>シュベツ</t>
    </rPh>
    <rPh sb="3" eb="4">
      <t>ベツ</t>
    </rPh>
    <phoneticPr fontId="2"/>
  </si>
  <si>
    <t>01</t>
    <phoneticPr fontId="2"/>
  </si>
  <si>
    <t>住　所</t>
    <rPh sb="0" eb="1">
      <t>スミ</t>
    </rPh>
    <rPh sb="2" eb="3">
      <t>ショ</t>
    </rPh>
    <phoneticPr fontId="2"/>
  </si>
  <si>
    <t>（所在地）</t>
    <rPh sb="1" eb="4">
      <t>ショザイチ</t>
    </rPh>
    <phoneticPr fontId="2"/>
  </si>
  <si>
    <t>氏　名
（名　称）</t>
    <rPh sb="0" eb="1">
      <t>シ</t>
    </rPh>
    <rPh sb="2" eb="3">
      <t>ナ</t>
    </rPh>
    <rPh sb="5" eb="6">
      <t>ナ</t>
    </rPh>
    <rPh sb="7" eb="8">
      <t>ショウ</t>
    </rPh>
    <phoneticPr fontId="2"/>
  </si>
  <si>
    <t>法人名</t>
    <phoneticPr fontId="2"/>
  </si>
  <si>
    <t>当初申告</t>
    <rPh sb="0" eb="2">
      <t>トウショ</t>
    </rPh>
    <rPh sb="2" eb="4">
      <t>シンコク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</si>
  <si>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</si>
  <si>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</si>
  <si>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</si>
  <si>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こちらの画面は印刷できません
印刷は「印刷画面」シートで行ってください</t>
    <rPh sb="4" eb="6">
      <t>ガメン</t>
    </rPh>
    <rPh sb="7" eb="9">
      <t>インサツ</t>
    </rPh>
    <rPh sb="15" eb="17">
      <t>インサツ</t>
    </rPh>
    <rPh sb="19" eb="21">
      <t>インサツ</t>
    </rPh>
    <rPh sb="21" eb="23">
      <t>ガメン</t>
    </rPh>
    <rPh sb="28" eb="29">
      <t>オコナ</t>
    </rPh>
    <phoneticPr fontId="2"/>
  </si>
  <si>
    <t>調定年度</t>
    <rPh sb="0" eb="2">
      <t>チョウテイ</t>
    </rPh>
    <rPh sb="2" eb="4">
      <t>ネンド</t>
    </rPh>
    <phoneticPr fontId="2"/>
  </si>
  <si>
    <t>税目</t>
    <rPh sb="0" eb="2">
      <t>ゼイモク</t>
    </rPh>
    <phoneticPr fontId="2"/>
  </si>
  <si>
    <t>納付場所　八十二長野銀行、長野信用金庫、長野県信用農業協同組合連合会、長野県信用組合、北陸銀行、長野県労働金庫、ながの農業協同組合、グリーン長野農業協同組合、長野県・新潟県のゆうちょ銀行及び郵便局、長野市役所収納課・各支所
※納付場所は、金融機関の合併等により旧名称で表示されている場合があります。</t>
    <rPh sb="8" eb="10">
      <t>ナガノ</t>
    </rPh>
    <phoneticPr fontId="2"/>
  </si>
  <si>
    <t xml:space="preserve">（金融機関の事情により、納付場所及び手数料等に変更が生じる場合があります。詳しくは長野市ホームページをご覧ください。）
納期限までに税金を納付しなかった場合にとられる措置
延滞金…納期限の翌日から納付（入）の日までの期間の日数に応じ、税額に年14.6％（納期限の翌日から１か月を経過する日までの期間については、年7.3％）の割合（当該期間の属するその年の租税特別措置法第93条第２項に規定する平均貸付割合（以下「平均貸付割合」という。）に年１％の割合を加算した割合（以下「延滞金特例基準割合」という。）が年7.3％の割合に満たない場合には、その年中においては、年14.6％の割合にあってはその年における延滞金特例基準割合に年7.3％の割合を加算した割合とし、年7.3％の割合にあっては当該延滞金特例基準割合に年１％の割合を加算した割合（当該加算した割合が年7.3％の割合を超える場合には、年7.3％の割合）とします。）を乗じて計算された額を延滞金として徴収します。
　なお、計算の基礎となる税額に1,000円未満の端数があるとき、又はその全額が2,000円未満のときは切り捨てます。
督促手数料…督促状が発付された場合、1通につき100円が徴収されます。
滞納処分…督促状を発した日から10日を経過した日までに納付されないときは、地方税法の規定により滞納処分を受けることになります。
詳しくは、収納課収納管理担当へお問い合わせください。
　　　TEL　０２６（２２４）５０１９（直通）
</t>
    <phoneticPr fontId="2"/>
  </si>
  <si>
    <t>　　㈱　八十二長野銀行</t>
    <rPh sb="7" eb="9">
      <t>ナガノ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</si>
</sst>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[$-411]e&quot;・&quot;m&quot;・&quot;d"/>
    <numFmt numFmtId="178" formatCode="[$-411]ge\.m\.d;@"/>
    <numFmt numFmtId="179" formatCode="[$-411]ggge&quot;年&quot;m&quot;月&quot;d&quot;日&quot;;@"/>
    <numFmt numFmtId="180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rgb="FFFF0000"/>
      <name val="ＭＳ Ｐ明朝"/>
      <family val="1"/>
      <charset val="128"/>
    </font>
    <font>
      <sz val="10"/>
      <color rgb="FFFFFFFF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5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4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40"/>
      <color rgb="FFFF0000"/>
      <name val="ＭＳ Ｐゴシック"/>
      <family val="3"/>
      <charset val="128"/>
    </font>
    <font>
      <sz val="8.5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rgb="FFCCFFFF"/>
      </patternFill>
    </fill>
  </fills>
  <borders count="104">
    <border>
      <left/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ashDot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thin">
        <color auto="1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43"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9" borderId="45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4" borderId="46" applyNumberFormat="0" applyFont="0" applyAlignment="0" applyProtection="0">
      <alignment vertical="center"/>
    </xf>
    <xf numFmtId="0" fontId="19" fillId="0" borderId="4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4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2" applyNumberFormat="0" applyFill="0" applyAlignment="0" applyProtection="0">
      <alignment vertical="center"/>
    </xf>
    <xf numFmtId="0" fontId="27" fillId="32" borderId="5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48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5"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 shrinkToFit="1"/>
    </xf>
    <xf numFmtId="0" fontId="3" fillId="0" borderId="1" xfId="0" applyFont="1" applyBorder="1" applyAlignment="1" applyProtection="1">
      <alignment vertical="center" shrinkToFit="1"/>
    </xf>
    <xf numFmtId="0" fontId="3" fillId="0" borderId="2" xfId="0" applyFont="1" applyBorder="1" applyAlignment="1" applyProtection="1">
      <alignment vertical="center" shrinkToFit="1"/>
    </xf>
    <xf numFmtId="0" fontId="3" fillId="0" borderId="3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vertical="center" shrinkToFit="1"/>
    </xf>
    <xf numFmtId="0" fontId="9" fillId="0" borderId="0" xfId="0" applyFont="1" applyAlignment="1" applyProtection="1">
      <alignment horizontal="left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7" fillId="0" borderId="1" xfId="0" applyFont="1" applyBorder="1" applyAlignment="1" applyProtection="1">
      <alignment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 shrinkToFit="1"/>
    </xf>
    <xf numFmtId="0" fontId="3" fillId="0" borderId="0" xfId="0" applyFont="1" applyFill="1" applyAlignment="1" applyProtection="1">
      <alignment vertical="center" shrinkToFit="1"/>
    </xf>
    <xf numFmtId="0" fontId="3" fillId="0" borderId="21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32" fillId="0" borderId="0" xfId="0" applyFont="1" applyAlignment="1" applyProtection="1">
      <alignment vertical="center" shrinkToFit="1"/>
    </xf>
    <xf numFmtId="0" fontId="0" fillId="0" borderId="0" xfId="0">
      <alignment vertical="center"/>
    </xf>
    <xf numFmtId="0" fontId="7" fillId="0" borderId="0" xfId="0" applyFont="1" applyBorder="1" applyAlignment="1" applyProtection="1">
      <alignment vertical="center"/>
    </xf>
    <xf numFmtId="0" fontId="31" fillId="0" borderId="20" xfId="0" applyFont="1" applyBorder="1" applyAlignment="1" applyProtection="1">
      <alignment vertical="center" shrinkToFit="1"/>
    </xf>
    <xf numFmtId="0" fontId="33" fillId="0" borderId="24" xfId="0" applyFont="1" applyBorder="1" applyAlignment="1" applyProtection="1">
      <alignment vertical="center" wrapText="1" shrinkToFit="1"/>
    </xf>
    <xf numFmtId="0" fontId="33" fillId="0" borderId="0" xfId="0" applyFont="1" applyAlignment="1" applyProtection="1">
      <alignment vertical="center" wrapText="1" shrinkToFit="1"/>
    </xf>
    <xf numFmtId="0" fontId="3" fillId="0" borderId="0" xfId="0" applyFont="1" applyBorder="1" applyAlignment="1" applyProtection="1">
      <alignment vertical="center" shrinkToFit="1"/>
    </xf>
    <xf numFmtId="0" fontId="7" fillId="0" borderId="24" xfId="0" applyFont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6" fillId="0" borderId="22" xfId="0" applyFont="1" applyBorder="1" applyAlignment="1" applyProtection="1">
      <alignment horizontal="left" vertical="center" shrinkToFit="1"/>
    </xf>
    <xf numFmtId="0" fontId="7" fillId="0" borderId="34" xfId="0" applyFont="1" applyBorder="1" applyAlignment="1" applyProtection="1">
      <alignment vertical="center" shrinkToFit="1"/>
    </xf>
    <xf numFmtId="49" fontId="3" fillId="0" borderId="0" xfId="0" applyNumberFormat="1" applyFont="1" applyBorder="1" applyAlignment="1" applyProtection="1">
      <alignment vertical="center" shrinkToFit="1"/>
    </xf>
    <xf numFmtId="49" fontId="3" fillId="0" borderId="20" xfId="0" applyNumberFormat="1" applyFont="1" applyBorder="1" applyAlignment="1" applyProtection="1">
      <alignment vertical="center" shrinkToFit="1"/>
    </xf>
    <xf numFmtId="0" fontId="3" fillId="0" borderId="20" xfId="0" applyFont="1" applyBorder="1" applyAlignment="1" applyProtection="1">
      <alignment vertical="center" shrinkToFit="1"/>
    </xf>
    <xf numFmtId="49" fontId="3" fillId="0" borderId="5" xfId="0" applyNumberFormat="1" applyFont="1" applyBorder="1" applyAlignment="1" applyProtection="1">
      <alignment vertical="center" shrinkToFit="1"/>
    </xf>
    <xf numFmtId="177" fontId="3" fillId="0" borderId="21" xfId="0" applyNumberFormat="1" applyFont="1" applyBorder="1" applyAlignment="1" applyProtection="1">
      <alignment vertical="center" shrinkToFit="1"/>
    </xf>
    <xf numFmtId="177" fontId="3" fillId="0" borderId="31" xfId="0" applyNumberFormat="1" applyFont="1" applyBorder="1" applyAlignment="1" applyProtection="1">
      <alignment vertical="center" shrinkToFit="1"/>
    </xf>
    <xf numFmtId="177" fontId="3" fillId="0" borderId="0" xfId="0" applyNumberFormat="1" applyFont="1" applyBorder="1" applyAlignment="1" applyProtection="1">
      <alignment vertical="center" shrinkToFit="1"/>
    </xf>
    <xf numFmtId="0" fontId="6" fillId="0" borderId="34" xfId="0" applyFont="1" applyBorder="1" applyAlignment="1" applyProtection="1">
      <alignment vertical="center" textRotation="255" shrinkToFit="1"/>
    </xf>
    <xf numFmtId="0" fontId="36" fillId="0" borderId="0" xfId="0" applyFont="1" applyBorder="1" applyAlignment="1" applyProtection="1">
      <alignment horizontal="center" vertical="center" textRotation="255" shrinkToFit="1"/>
    </xf>
    <xf numFmtId="0" fontId="3" fillId="0" borderId="21" xfId="0" applyFont="1" applyBorder="1" applyAlignment="1" applyProtection="1">
      <alignment vertical="center" shrinkToFit="1"/>
    </xf>
    <xf numFmtId="0" fontId="3" fillId="0" borderId="22" xfId="0" applyFont="1" applyBorder="1" applyAlignment="1" applyProtection="1">
      <alignment vertical="center" shrinkToFit="1"/>
    </xf>
    <xf numFmtId="0" fontId="3" fillId="0" borderId="24" xfId="0" applyFont="1" applyBorder="1" applyAlignment="1" applyProtection="1">
      <alignment vertical="center" shrinkToFit="1"/>
    </xf>
    <xf numFmtId="0" fontId="3" fillId="0" borderId="34" xfId="0" applyFont="1" applyBorder="1" applyAlignment="1" applyProtection="1">
      <alignment vertical="center" shrinkToFit="1"/>
    </xf>
    <xf numFmtId="0" fontId="3" fillId="0" borderId="5" xfId="0" applyFont="1" applyBorder="1" applyAlignment="1" applyProtection="1">
      <alignment vertical="center" shrinkToFit="1"/>
    </xf>
    <xf numFmtId="0" fontId="3" fillId="0" borderId="69" xfId="0" applyFont="1" applyBorder="1" applyAlignment="1" applyProtection="1">
      <alignment vertical="center" shrinkToFit="1"/>
    </xf>
    <xf numFmtId="0" fontId="3" fillId="0" borderId="70" xfId="0" applyFont="1" applyBorder="1" applyAlignment="1" applyProtection="1">
      <alignment vertical="center" shrinkToFit="1"/>
    </xf>
    <xf numFmtId="0" fontId="3" fillId="0" borderId="71" xfId="0" applyFont="1" applyBorder="1" applyAlignment="1" applyProtection="1">
      <alignment vertical="center" shrinkToFit="1"/>
    </xf>
    <xf numFmtId="0" fontId="3" fillId="0" borderId="73" xfId="0" applyFont="1" applyBorder="1" applyAlignment="1" applyProtection="1">
      <alignment vertical="center" shrinkToFit="1"/>
    </xf>
    <xf numFmtId="0" fontId="3" fillId="0" borderId="79" xfId="0" applyFont="1" applyBorder="1" applyAlignment="1" applyProtection="1">
      <alignment vertical="center" shrinkToFit="1"/>
    </xf>
    <xf numFmtId="0" fontId="3" fillId="0" borderId="80" xfId="0" applyFont="1" applyBorder="1" applyAlignment="1" applyProtection="1">
      <alignment vertical="center" shrinkToFit="1"/>
    </xf>
    <xf numFmtId="0" fontId="3" fillId="0" borderId="81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shrinkToFit="1"/>
    </xf>
    <xf numFmtId="0" fontId="3" fillId="0" borderId="31" xfId="0" applyFont="1" applyBorder="1" applyAlignment="1" applyProtection="1">
      <alignment vertical="center" shrinkToFit="1"/>
    </xf>
    <xf numFmtId="0" fontId="6" fillId="0" borderId="15" xfId="0" applyFont="1" applyBorder="1" applyAlignment="1" applyProtection="1">
      <alignment shrinkToFit="1"/>
    </xf>
    <xf numFmtId="0" fontId="6" fillId="0" borderId="16" xfId="0" applyFont="1" applyBorder="1" applyAlignment="1" applyProtection="1">
      <alignment horizontal="center" shrinkToFit="1"/>
    </xf>
    <xf numFmtId="0" fontId="6" fillId="0" borderId="16" xfId="0" applyFont="1" applyBorder="1" applyAlignment="1" applyProtection="1">
      <alignment shrinkToFit="1"/>
    </xf>
    <xf numFmtId="0" fontId="3" fillId="0" borderId="16" xfId="0" applyFont="1" applyBorder="1" applyAlignment="1" applyProtection="1">
      <alignment vertical="center" shrinkToFit="1"/>
    </xf>
    <xf numFmtId="0" fontId="3" fillId="0" borderId="17" xfId="0" applyFont="1" applyBorder="1" applyAlignment="1" applyProtection="1">
      <alignment vertical="center" shrinkToFit="1"/>
    </xf>
    <xf numFmtId="0" fontId="3" fillId="0" borderId="16" xfId="0" applyFont="1" applyBorder="1" applyAlignment="1" applyProtection="1">
      <alignment horizontal="center" vertical="center" shrinkToFit="1"/>
    </xf>
    <xf numFmtId="0" fontId="32" fillId="0" borderId="0" xfId="0" applyFont="1" applyBorder="1" applyAlignment="1" applyProtection="1">
      <alignment vertical="center" shrinkToFit="1"/>
    </xf>
    <xf numFmtId="0" fontId="3" fillId="0" borderId="82" xfId="0" applyFont="1" applyBorder="1" applyAlignment="1" applyProtection="1">
      <alignment vertical="center" shrinkToFit="1"/>
    </xf>
    <xf numFmtId="0" fontId="3" fillId="0" borderId="85" xfId="0" applyFont="1" applyBorder="1" applyAlignment="1" applyProtection="1">
      <alignment horizontal="right" vertical="top" textRotation="255" shrinkToFit="1"/>
    </xf>
    <xf numFmtId="0" fontId="3" fillId="0" borderId="86" xfId="0" applyFont="1" applyBorder="1" applyAlignment="1" applyProtection="1">
      <alignment horizontal="right" vertical="top" textRotation="255" shrinkToFit="1"/>
    </xf>
    <xf numFmtId="0" fontId="3" fillId="0" borderId="84" xfId="0" applyFont="1" applyBorder="1" applyAlignment="1" applyProtection="1">
      <alignment horizontal="right" vertical="top" textRotation="255" shrinkToFit="1"/>
    </xf>
    <xf numFmtId="0" fontId="3" fillId="0" borderId="81" xfId="0" applyFont="1" applyBorder="1" applyAlignment="1" applyProtection="1">
      <alignment horizontal="right" vertical="top" textRotation="255" shrinkToFit="1"/>
    </xf>
    <xf numFmtId="0" fontId="3" fillId="0" borderId="73" xfId="0" applyFont="1" applyBorder="1" applyAlignment="1" applyProtection="1">
      <alignment horizontal="right" vertical="top" textRotation="255" shrinkToFit="1"/>
    </xf>
    <xf numFmtId="0" fontId="3" fillId="0" borderId="87" xfId="0" applyFont="1" applyBorder="1" applyAlignment="1" applyProtection="1">
      <alignment horizontal="right" vertical="top" textRotation="255" shrinkToFit="1"/>
    </xf>
    <xf numFmtId="0" fontId="3" fillId="0" borderId="88" xfId="0" applyFont="1" applyBorder="1" applyAlignment="1" applyProtection="1">
      <alignment vertical="center" shrinkToFit="1"/>
    </xf>
    <xf numFmtId="177" fontId="0" fillId="0" borderId="0" xfId="0" applyNumberFormat="1" applyFont="1" applyBorder="1" applyAlignment="1">
      <alignment vertical="center" shrinkToFit="1"/>
    </xf>
    <xf numFmtId="177" fontId="0" fillId="0" borderId="70" xfId="0" applyNumberFormat="1" applyFont="1" applyBorder="1" applyAlignment="1">
      <alignment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40" fillId="0" borderId="31" xfId="0" applyFont="1" applyBorder="1" applyAlignment="1">
      <alignment vertical="center" shrinkToFit="1"/>
    </xf>
    <xf numFmtId="0" fontId="41" fillId="0" borderId="0" xfId="0" applyFont="1" applyAlignment="1" applyProtection="1">
      <alignment vertical="center" shrinkToFit="1"/>
    </xf>
    <xf numFmtId="14" fontId="42" fillId="0" borderId="0" xfId="0" applyNumberFormat="1" applyFont="1">
      <alignment vertical="center"/>
    </xf>
    <xf numFmtId="0" fontId="42" fillId="0" borderId="0" xfId="0" applyFont="1">
      <alignment vertical="center"/>
    </xf>
    <xf numFmtId="14" fontId="41" fillId="0" borderId="0" xfId="0" applyNumberFormat="1" applyFont="1" applyAlignment="1" applyProtection="1">
      <alignment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vertical="center" shrinkToFit="1"/>
    </xf>
    <xf numFmtId="177" fontId="0" fillId="0" borderId="31" xfId="0" applyNumberFormat="1" applyFont="1" applyBorder="1" applyAlignment="1" applyProtection="1">
      <alignment vertical="center"/>
    </xf>
    <xf numFmtId="0" fontId="0" fillId="0" borderId="0" xfId="0" applyFont="1">
      <alignment vertical="center"/>
    </xf>
    <xf numFmtId="0" fontId="3" fillId="0" borderId="23" xfId="0" applyFont="1" applyBorder="1" applyAlignment="1" applyProtection="1">
      <alignment horizontal="distributed" vertical="center" shrinkToFit="1"/>
    </xf>
    <xf numFmtId="178" fontId="4" fillId="35" borderId="37" xfId="33" applyNumberFormat="1" applyFont="1" applyFill="1" applyBorder="1" applyAlignment="1" applyProtection="1">
      <alignment horizontal="center" vertical="center" shrinkToFit="1"/>
      <protection locked="0"/>
    </xf>
    <xf numFmtId="57" fontId="4" fillId="0" borderId="6" xfId="0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7" fillId="0" borderId="31" xfId="0" applyFont="1" applyBorder="1" applyAlignment="1">
      <alignment horizontal="left" vertical="center" shrinkToFit="1"/>
    </xf>
    <xf numFmtId="0" fontId="37" fillId="0" borderId="0" xfId="0" applyFont="1" applyBorder="1" applyAlignment="1" applyProtection="1">
      <alignment horizontal="left" vertical="top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26" xfId="0" applyFont="1" applyBorder="1" applyAlignment="1" applyProtection="1">
      <alignment horizontal="center" vertical="center" shrinkToFit="1"/>
    </xf>
    <xf numFmtId="0" fontId="3" fillId="0" borderId="27" xfId="0" applyFont="1" applyBorder="1" applyAlignment="1" applyProtection="1">
      <alignment horizontal="center" vertical="center" shrinkToFit="1"/>
    </xf>
    <xf numFmtId="0" fontId="3" fillId="0" borderId="28" xfId="0" applyFont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 vertical="center" shrinkToFit="1"/>
    </xf>
    <xf numFmtId="0" fontId="3" fillId="0" borderId="30" xfId="0" applyFont="1" applyBorder="1" applyAlignment="1" applyProtection="1">
      <alignment horizontal="center" vertical="center" shrinkToFit="1"/>
    </xf>
    <xf numFmtId="0" fontId="3" fillId="0" borderId="31" xfId="0" applyFont="1" applyBorder="1" applyAlignment="1" applyProtection="1">
      <alignment horizontal="distributed" vertical="center" shrinkToFit="1"/>
    </xf>
    <xf numFmtId="0" fontId="3" fillId="0" borderId="20" xfId="0" applyFont="1" applyBorder="1" applyAlignment="1" applyProtection="1">
      <alignment horizontal="distributed" vertical="center" shrinkToFit="1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top" textRotation="255" shrinkToFit="1"/>
    </xf>
    <xf numFmtId="0" fontId="6" fillId="0" borderId="18" xfId="0" applyFont="1" applyFill="1" applyBorder="1" applyAlignment="1" applyProtection="1">
      <alignment horizontal="center" vertical="top" textRotation="255" shrinkToFit="1"/>
    </xf>
    <xf numFmtId="0" fontId="6" fillId="0" borderId="19" xfId="0" applyFont="1" applyFill="1" applyBorder="1" applyAlignment="1" applyProtection="1">
      <alignment horizontal="center" vertical="top" textRotation="255" shrinkToFit="1"/>
    </xf>
    <xf numFmtId="0" fontId="39" fillId="0" borderId="0" xfId="0" applyFont="1" applyBorder="1" applyAlignment="1" applyProtection="1">
      <alignment horizontal="center" vertical="center" wrapText="1" shrinkToFit="1"/>
    </xf>
    <xf numFmtId="0" fontId="6" fillId="34" borderId="0" xfId="0" applyFont="1" applyFill="1" applyAlignment="1" applyProtection="1">
      <alignment vertical="top" wrapText="1" shrinkToFit="1"/>
    </xf>
    <xf numFmtId="0" fontId="34" fillId="0" borderId="20" xfId="0" applyFont="1" applyBorder="1" applyAlignment="1" applyProtection="1">
      <alignment horizontal="right" vertical="center" shrinkToFit="1"/>
    </xf>
    <xf numFmtId="0" fontId="12" fillId="0" borderId="21" xfId="0" applyFont="1" applyFill="1" applyBorder="1" applyAlignment="1" applyProtection="1">
      <alignment horizontal="center" vertical="center" shrinkToFit="1"/>
    </xf>
    <xf numFmtId="0" fontId="12" fillId="0" borderId="31" xfId="0" applyFont="1" applyFill="1" applyBorder="1" applyAlignment="1" applyProtection="1">
      <alignment horizontal="center" vertical="center" shrinkToFit="1"/>
    </xf>
    <xf numFmtId="0" fontId="3" fillId="0" borderId="32" xfId="0" applyFont="1" applyFill="1" applyBorder="1" applyAlignment="1" applyProtection="1">
      <alignment horizontal="center" vertical="center" shrinkToFit="1"/>
    </xf>
    <xf numFmtId="0" fontId="3" fillId="0" borderId="33" xfId="0" applyFont="1" applyFill="1" applyBorder="1" applyAlignment="1" applyProtection="1">
      <alignment horizontal="center" vertical="center" shrinkToFit="1"/>
    </xf>
    <xf numFmtId="0" fontId="3" fillId="0" borderId="31" xfId="0" applyFont="1" applyFill="1" applyBorder="1" applyAlignment="1" applyProtection="1">
      <alignment horizontal="center" vertical="center" shrinkToFit="1"/>
    </xf>
    <xf numFmtId="0" fontId="3" fillId="0" borderId="22" xfId="0" applyFont="1" applyFill="1" applyBorder="1" applyAlignment="1" applyProtection="1">
      <alignment horizontal="center" vertical="center" shrinkToFit="1"/>
    </xf>
    <xf numFmtId="176" fontId="3" fillId="0" borderId="39" xfId="33" applyNumberFormat="1" applyFont="1" applyBorder="1" applyAlignment="1" applyProtection="1">
      <alignment vertical="center" shrinkToFit="1"/>
    </xf>
    <xf numFmtId="176" fontId="3" fillId="0" borderId="40" xfId="33" applyNumberFormat="1" applyFont="1" applyBorder="1" applyAlignment="1" applyProtection="1">
      <alignment vertical="center" shrinkToFit="1"/>
    </xf>
    <xf numFmtId="0" fontId="12" fillId="2" borderId="21" xfId="0" applyFont="1" applyFill="1" applyBorder="1" applyAlignment="1" applyProtection="1">
      <alignment horizontal="center" vertical="center" shrinkToFit="1"/>
      <protection locked="0"/>
    </xf>
    <xf numFmtId="0" fontId="12" fillId="2" borderId="31" xfId="0" applyFont="1" applyFill="1" applyBorder="1" applyAlignment="1" applyProtection="1">
      <alignment horizontal="center" vertical="center" shrinkToFit="1"/>
      <protection locked="0"/>
    </xf>
    <xf numFmtId="38" fontId="3" fillId="0" borderId="7" xfId="33" applyFont="1" applyFill="1" applyBorder="1" applyAlignment="1" applyProtection="1">
      <alignment vertical="center" shrinkToFit="1"/>
    </xf>
    <xf numFmtId="38" fontId="3" fillId="0" borderId="37" xfId="33" applyFont="1" applyFill="1" applyBorder="1" applyAlignment="1" applyProtection="1">
      <alignment vertical="center" shrinkToFit="1"/>
    </xf>
    <xf numFmtId="176" fontId="3" fillId="0" borderId="7" xfId="33" applyNumberFormat="1" applyFont="1" applyFill="1" applyBorder="1" applyAlignment="1" applyProtection="1">
      <alignment vertical="center" shrinkToFit="1"/>
    </xf>
    <xf numFmtId="176" fontId="3" fillId="0" borderId="37" xfId="33" applyNumberFormat="1" applyFont="1" applyFill="1" applyBorder="1" applyAlignment="1" applyProtection="1">
      <alignment vertical="center" shrinkToFit="1"/>
    </xf>
    <xf numFmtId="0" fontId="3" fillId="0" borderId="44" xfId="0" applyFont="1" applyBorder="1" applyAlignment="1" applyProtection="1">
      <alignment horizontal="distributed" vertical="center" shrinkToFit="1"/>
    </xf>
    <xf numFmtId="176" fontId="3" fillId="2" borderId="37" xfId="33" applyNumberFormat="1" applyFont="1" applyFill="1" applyBorder="1" applyAlignment="1" applyProtection="1">
      <alignment vertical="center" shrinkToFit="1"/>
      <protection locked="0"/>
    </xf>
    <xf numFmtId="176" fontId="3" fillId="2" borderId="38" xfId="33" applyNumberFormat="1" applyFont="1" applyFill="1" applyBorder="1" applyAlignment="1" applyProtection="1">
      <alignment vertical="center" shrinkToFit="1"/>
      <protection locked="0"/>
    </xf>
    <xf numFmtId="57" fontId="4" fillId="0" borderId="6" xfId="33" applyNumberFormat="1" applyFont="1" applyBorder="1" applyAlignment="1" applyProtection="1">
      <alignment horizontal="center" vertical="center" shrinkToFit="1"/>
    </xf>
    <xf numFmtId="0" fontId="4" fillId="0" borderId="23" xfId="33" applyNumberFormat="1" applyFont="1" applyBorder="1" applyAlignment="1" applyProtection="1">
      <alignment horizontal="center" vertical="center" shrinkToFit="1"/>
    </xf>
    <xf numFmtId="0" fontId="4" fillId="0" borderId="7" xfId="33" applyNumberFormat="1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23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 shrinkToFit="1"/>
    </xf>
    <xf numFmtId="0" fontId="3" fillId="0" borderId="37" xfId="0" applyFont="1" applyFill="1" applyBorder="1" applyAlignment="1" applyProtection="1">
      <alignment vertical="center" shrinkToFit="1"/>
    </xf>
    <xf numFmtId="49" fontId="3" fillId="0" borderId="37" xfId="33" applyNumberFormat="1" applyFont="1" applyFill="1" applyBorder="1" applyAlignment="1" applyProtection="1">
      <alignment vertical="center" shrinkToFit="1"/>
    </xf>
    <xf numFmtId="49" fontId="3" fillId="2" borderId="37" xfId="33" applyNumberFormat="1" applyFont="1" applyFill="1" applyBorder="1" applyAlignment="1" applyProtection="1">
      <alignment horizontal="left" vertical="center" shrinkToFit="1"/>
      <protection locked="0"/>
    </xf>
    <xf numFmtId="0" fontId="3" fillId="0" borderId="36" xfId="0" applyFont="1" applyBorder="1" applyAlignment="1" applyProtection="1">
      <alignment horizontal="distributed" vertical="center" shrinkToFit="1"/>
    </xf>
    <xf numFmtId="176" fontId="3" fillId="2" borderId="42" xfId="33" applyNumberFormat="1" applyFont="1" applyFill="1" applyBorder="1" applyAlignment="1" applyProtection="1">
      <alignment vertical="center" shrinkToFit="1"/>
      <protection locked="0"/>
    </xf>
    <xf numFmtId="176" fontId="3" fillId="2" borderId="43" xfId="33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left" vertical="center"/>
    </xf>
    <xf numFmtId="0" fontId="7" fillId="0" borderId="37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13" fillId="0" borderId="37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13" fillId="0" borderId="55" xfId="0" applyFont="1" applyBorder="1" applyAlignment="1" applyProtection="1">
      <alignment horizontal="center" vertical="center" shrinkToFit="1"/>
    </xf>
    <xf numFmtId="0" fontId="35" fillId="0" borderId="37" xfId="0" applyFont="1" applyBorder="1" applyAlignment="1" applyProtection="1">
      <alignment horizontal="center" vertical="center" shrinkToFit="1"/>
    </xf>
    <xf numFmtId="0" fontId="35" fillId="0" borderId="37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 shrinkToFit="1"/>
    </xf>
    <xf numFmtId="0" fontId="6" fillId="0" borderId="24" xfId="0" applyFont="1" applyBorder="1" applyAlignment="1" applyProtection="1">
      <alignment horizontal="center" vertical="center" wrapText="1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24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left" vertical="center" shrinkToFit="1"/>
    </xf>
    <xf numFmtId="0" fontId="10" fillId="0" borderId="34" xfId="0" applyFont="1" applyBorder="1" applyAlignment="1" applyProtection="1">
      <alignment horizontal="left" vertical="center" shrinkToFit="1"/>
    </xf>
    <xf numFmtId="0" fontId="6" fillId="0" borderId="21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4" fillId="0" borderId="34" xfId="0" applyFont="1" applyBorder="1" applyAlignment="1" applyProtection="1">
      <alignment horizontal="left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7" fillId="0" borderId="55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49" fontId="3" fillId="0" borderId="12" xfId="0" applyNumberFormat="1" applyFont="1" applyBorder="1" applyAlignment="1" applyProtection="1">
      <alignment horizontal="center" vertical="center" shrinkToFit="1"/>
    </xf>
    <xf numFmtId="49" fontId="3" fillId="0" borderId="7" xfId="0" applyNumberFormat="1" applyFont="1" applyBorder="1" applyAlignment="1" applyProtection="1">
      <alignment horizontal="center" vertical="center" shrinkToFit="1"/>
    </xf>
    <xf numFmtId="49" fontId="3" fillId="0" borderId="14" xfId="0" applyNumberFormat="1" applyFont="1" applyBorder="1" applyAlignment="1" applyProtection="1">
      <alignment horizontal="center" vertical="center" shrinkToFit="1"/>
    </xf>
    <xf numFmtId="0" fontId="3" fillId="0" borderId="83" xfId="0" applyFont="1" applyBorder="1" applyAlignment="1" applyProtection="1">
      <alignment horizontal="center" vertical="top" textRotation="255" shrinkToFit="1"/>
    </xf>
    <xf numFmtId="0" fontId="3" fillId="0" borderId="84" xfId="0" applyFont="1" applyBorder="1" applyAlignment="1" applyProtection="1">
      <alignment horizontal="center" vertical="top" textRotation="255" shrinkToFit="1"/>
    </xf>
    <xf numFmtId="0" fontId="8" fillId="0" borderId="31" xfId="0" applyFont="1" applyBorder="1" applyAlignment="1" applyProtection="1">
      <alignment horizontal="center" vertical="center" shrinkToFit="1"/>
    </xf>
    <xf numFmtId="0" fontId="8" fillId="0" borderId="22" xfId="0" applyFont="1" applyBorder="1" applyAlignment="1" applyProtection="1">
      <alignment horizontal="center" vertical="center" shrinkToFit="1"/>
    </xf>
    <xf numFmtId="0" fontId="10" fillId="0" borderId="59" xfId="0" applyFont="1" applyBorder="1" applyAlignment="1" applyProtection="1">
      <alignment horizontal="center" vertical="center" shrinkToFit="1"/>
    </xf>
    <xf numFmtId="0" fontId="10" fillId="0" borderId="90" xfId="0" applyFont="1" applyBorder="1" applyAlignment="1" applyProtection="1">
      <alignment horizontal="center" vertical="center" shrinkToFit="1"/>
    </xf>
    <xf numFmtId="0" fontId="10" fillId="0" borderId="60" xfId="0" applyFont="1" applyBorder="1" applyAlignment="1" applyProtection="1">
      <alignment horizontal="center" vertical="center" shrinkToFit="1"/>
    </xf>
    <xf numFmtId="0" fontId="10" fillId="0" borderId="91" xfId="0" applyFont="1" applyBorder="1" applyAlignment="1" applyProtection="1">
      <alignment horizontal="center" vertical="center" shrinkToFit="1"/>
    </xf>
    <xf numFmtId="0" fontId="10" fillId="0" borderId="61" xfId="0" applyFont="1" applyBorder="1" applyAlignment="1" applyProtection="1">
      <alignment horizontal="center" vertical="center" shrinkToFit="1"/>
    </xf>
    <xf numFmtId="0" fontId="10" fillId="0" borderId="92" xfId="0" applyFont="1" applyBorder="1" applyAlignment="1" applyProtection="1">
      <alignment horizontal="center" vertical="center" shrinkToFit="1"/>
    </xf>
    <xf numFmtId="49" fontId="3" fillId="0" borderId="37" xfId="0" applyNumberFormat="1" applyFont="1" applyBorder="1" applyAlignment="1" applyProtection="1">
      <alignment horizontal="center" vertical="center" shrinkToFit="1"/>
    </xf>
    <xf numFmtId="180" fontId="3" fillId="0" borderId="37" xfId="0" applyNumberFormat="1" applyFont="1" applyBorder="1" applyAlignment="1" applyProtection="1">
      <alignment horizontal="center" vertical="center" shrinkToFit="1"/>
    </xf>
    <xf numFmtId="0" fontId="3" fillId="0" borderId="37" xfId="0" applyNumberFormat="1" applyFont="1" applyBorder="1" applyAlignment="1" applyProtection="1">
      <alignment horizontal="center" vertical="center" shrinkToFit="1"/>
    </xf>
    <xf numFmtId="0" fontId="38" fillId="0" borderId="37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shrinkToFit="1"/>
    </xf>
    <xf numFmtId="0" fontId="13" fillId="0" borderId="24" xfId="0" applyFont="1" applyBorder="1" applyAlignment="1" applyProtection="1">
      <alignment horizontal="center" vertical="center" shrinkToFit="1"/>
    </xf>
    <xf numFmtId="177" fontId="0" fillId="0" borderId="20" xfId="0" applyNumberFormat="1" applyFont="1" applyBorder="1" applyAlignment="1">
      <alignment horizontal="center" vertical="center" shrinkToFit="1"/>
    </xf>
    <xf numFmtId="177" fontId="0" fillId="0" borderId="0" xfId="0" applyNumberFormat="1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shrinkToFit="1"/>
    </xf>
    <xf numFmtId="0" fontId="10" fillId="0" borderId="89" xfId="0" applyFont="1" applyBorder="1" applyAlignment="1" applyProtection="1">
      <alignment horizontal="center" vertical="center" shrinkToFit="1"/>
    </xf>
    <xf numFmtId="0" fontId="10" fillId="0" borderId="93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distributed" vertical="center" wrapText="1" shrinkToFit="1"/>
    </xf>
    <xf numFmtId="49" fontId="3" fillId="0" borderId="5" xfId="0" applyNumberFormat="1" applyFont="1" applyBorder="1" applyAlignment="1" applyProtection="1">
      <alignment horizontal="center" vertical="center" shrinkToFit="1"/>
    </xf>
    <xf numFmtId="0" fontId="10" fillId="0" borderId="62" xfId="0" applyFont="1" applyBorder="1" applyAlignment="1" applyProtection="1">
      <alignment horizontal="center" vertical="center" shrinkToFit="1"/>
    </xf>
    <xf numFmtId="0" fontId="10" fillId="0" borderId="63" xfId="0" applyFont="1" applyBorder="1" applyAlignment="1" applyProtection="1">
      <alignment horizontal="center" vertical="center" shrinkToFit="1"/>
    </xf>
    <xf numFmtId="176" fontId="10" fillId="0" borderId="60" xfId="0" applyNumberFormat="1" applyFont="1" applyBorder="1" applyAlignment="1" applyProtection="1">
      <alignment horizontal="center" vertical="center" shrinkToFit="1"/>
    </xf>
    <xf numFmtId="176" fontId="10" fillId="0" borderId="91" xfId="0" applyNumberFormat="1" applyFont="1" applyBorder="1" applyAlignment="1" applyProtection="1">
      <alignment horizontal="center" vertical="center" shrinkToFit="1"/>
    </xf>
    <xf numFmtId="0" fontId="10" fillId="0" borderId="18" xfId="0" applyFont="1" applyBorder="1" applyAlignment="1" applyProtection="1">
      <alignment horizontal="center" vertical="center" shrinkToFit="1"/>
    </xf>
    <xf numFmtId="0" fontId="10" fillId="0" borderId="94" xfId="0" applyFont="1" applyBorder="1" applyAlignment="1" applyProtection="1">
      <alignment horizontal="center" vertical="center" shrinkToFit="1"/>
    </xf>
    <xf numFmtId="0" fontId="10" fillId="0" borderId="68" xfId="0" applyFont="1" applyBorder="1" applyAlignment="1" applyProtection="1">
      <alignment horizontal="center" vertical="center" shrinkToFit="1"/>
    </xf>
    <xf numFmtId="0" fontId="10" fillId="0" borderId="102" xfId="0" applyFont="1" applyBorder="1" applyAlignment="1" applyProtection="1">
      <alignment horizontal="center" vertical="center" shrinkToFit="1"/>
    </xf>
    <xf numFmtId="0" fontId="10" fillId="0" borderId="64" xfId="0" applyFont="1" applyBorder="1" applyAlignment="1" applyProtection="1">
      <alignment horizontal="center" vertical="center" shrinkToFit="1"/>
    </xf>
    <xf numFmtId="0" fontId="10" fillId="0" borderId="65" xfId="0" applyFont="1" applyBorder="1" applyAlignment="1" applyProtection="1">
      <alignment horizontal="center" vertical="center" shrinkToFit="1"/>
    </xf>
    <xf numFmtId="49" fontId="3" fillId="0" borderId="22" xfId="0" applyNumberFormat="1" applyFont="1" applyBorder="1" applyAlignment="1" applyProtection="1">
      <alignment horizontal="center" vertical="center" shrinkToFit="1"/>
    </xf>
    <xf numFmtId="0" fontId="10" fillId="0" borderId="66" xfId="0" applyFont="1" applyBorder="1" applyAlignment="1" applyProtection="1">
      <alignment horizontal="center" vertical="center" shrinkToFit="1"/>
    </xf>
    <xf numFmtId="0" fontId="10" fillId="0" borderId="56" xfId="0" applyFont="1" applyBorder="1" applyAlignment="1" applyProtection="1">
      <alignment horizontal="center" vertical="center" shrinkToFit="1"/>
    </xf>
    <xf numFmtId="0" fontId="10" fillId="0" borderId="67" xfId="0" applyFont="1" applyBorder="1" applyAlignment="1" applyProtection="1">
      <alignment horizontal="center" vertical="center" shrinkToFit="1"/>
    </xf>
    <xf numFmtId="0" fontId="10" fillId="0" borderId="57" xfId="0" applyFont="1" applyBorder="1" applyAlignment="1" applyProtection="1">
      <alignment horizontal="center" vertical="center" shrinkToFit="1"/>
    </xf>
    <xf numFmtId="0" fontId="10" fillId="0" borderId="58" xfId="0" applyFont="1" applyBorder="1" applyAlignment="1" applyProtection="1">
      <alignment horizontal="center" vertical="center" shrinkToFit="1"/>
    </xf>
    <xf numFmtId="0" fontId="3" fillId="0" borderId="72" xfId="0" applyFont="1" applyBorder="1" applyAlignment="1" applyProtection="1">
      <alignment horizontal="distributed" vertical="center" shrinkToFit="1"/>
    </xf>
    <xf numFmtId="49" fontId="3" fillId="0" borderId="74" xfId="0" applyNumberFormat="1" applyFont="1" applyBorder="1" applyAlignment="1" applyProtection="1">
      <alignment horizontal="center" vertical="center" shrinkToFit="1"/>
    </xf>
    <xf numFmtId="0" fontId="10" fillId="0" borderId="96" xfId="0" applyFont="1" applyBorder="1" applyAlignment="1" applyProtection="1">
      <alignment horizontal="center" vertical="center" shrinkToFit="1"/>
    </xf>
    <xf numFmtId="0" fontId="10" fillId="0" borderId="97" xfId="0" applyFont="1" applyBorder="1" applyAlignment="1" applyProtection="1">
      <alignment horizontal="center" vertical="center" shrinkToFit="1"/>
    </xf>
    <xf numFmtId="0" fontId="10" fillId="0" borderId="101" xfId="0" applyFont="1" applyBorder="1" applyAlignment="1" applyProtection="1">
      <alignment horizontal="center" vertical="center" shrinkToFit="1"/>
    </xf>
    <xf numFmtId="0" fontId="10" fillId="0" borderId="98" xfId="0" applyFont="1" applyBorder="1" applyAlignment="1" applyProtection="1">
      <alignment horizontal="center" vertical="center" shrinkToFit="1"/>
    </xf>
    <xf numFmtId="0" fontId="10" fillId="0" borderId="99" xfId="0" applyFont="1" applyBorder="1" applyAlignment="1" applyProtection="1">
      <alignment horizontal="center" vertical="center" shrinkToFit="1"/>
    </xf>
    <xf numFmtId="0" fontId="10" fillId="0" borderId="77" xfId="0" applyFont="1" applyBorder="1" applyAlignment="1" applyProtection="1">
      <alignment horizontal="center" vertical="center"/>
    </xf>
    <xf numFmtId="0" fontId="10" fillId="0" borderId="76" xfId="0" applyFont="1" applyBorder="1" applyAlignment="1" applyProtection="1">
      <alignment horizontal="center" vertical="center"/>
    </xf>
    <xf numFmtId="0" fontId="10" fillId="0" borderId="75" xfId="0" applyFont="1" applyBorder="1" applyAlignment="1" applyProtection="1">
      <alignment horizontal="center" vertical="center" shrinkToFit="1"/>
    </xf>
    <xf numFmtId="0" fontId="10" fillId="0" borderId="76" xfId="0" applyFont="1" applyBorder="1" applyAlignment="1" applyProtection="1">
      <alignment horizontal="center" vertical="center" shrinkToFit="1"/>
    </xf>
    <xf numFmtId="0" fontId="3" fillId="0" borderId="31" xfId="0" applyFont="1" applyBorder="1" applyAlignment="1" applyProtection="1">
      <alignment horizontal="left" vertical="center" shrinkToFit="1"/>
    </xf>
    <xf numFmtId="0" fontId="8" fillId="0" borderId="31" xfId="0" applyFont="1" applyBorder="1" applyAlignment="1" applyProtection="1">
      <alignment horizontal="left" vertical="top" wrapText="1" shrinkToFit="1"/>
    </xf>
    <xf numFmtId="0" fontId="8" fillId="0" borderId="22" xfId="0" applyFont="1" applyBorder="1" applyAlignment="1" applyProtection="1">
      <alignment horizontal="left" vertical="top" wrapText="1" shrinkToFit="1"/>
    </xf>
    <xf numFmtId="0" fontId="8" fillId="0" borderId="0" xfId="0" applyFont="1" applyBorder="1" applyAlignment="1" applyProtection="1">
      <alignment horizontal="left" vertical="top" wrapText="1" shrinkToFit="1"/>
    </xf>
    <xf numFmtId="0" fontId="8" fillId="0" borderId="34" xfId="0" applyFont="1" applyBorder="1" applyAlignment="1" applyProtection="1">
      <alignment horizontal="left" vertical="top" wrapText="1" shrinkToFit="1"/>
    </xf>
    <xf numFmtId="0" fontId="6" fillId="0" borderId="34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distributed" vertical="center" wrapText="1"/>
    </xf>
    <xf numFmtId="0" fontId="6" fillId="0" borderId="35" xfId="0" applyFont="1" applyBorder="1" applyAlignment="1" applyProtection="1">
      <alignment horizontal="left" vertical="center" wrapText="1" shrinkToFit="1"/>
    </xf>
    <xf numFmtId="0" fontId="6" fillId="0" borderId="41" xfId="0" applyFont="1" applyBorder="1" applyAlignment="1" applyProtection="1">
      <alignment horizontal="center" vertical="center" wrapText="1" shrinkToFit="1"/>
    </xf>
    <xf numFmtId="0" fontId="8" fillId="0" borderId="37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left" vertical="center" wrapText="1" shrinkToFit="1"/>
    </xf>
    <xf numFmtId="0" fontId="7" fillId="0" borderId="41" xfId="0" applyFont="1" applyBorder="1" applyAlignment="1" applyProtection="1">
      <alignment horizontal="center" vertical="center" shrinkToFit="1"/>
    </xf>
    <xf numFmtId="0" fontId="10" fillId="0" borderId="78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shrinkToFit="1"/>
    </xf>
    <xf numFmtId="179" fontId="3" fillId="0" borderId="103" xfId="0" applyNumberFormat="1" applyFont="1" applyBorder="1" applyAlignment="1" applyProtection="1">
      <alignment horizontal="center" vertical="center" shrinkToFit="1"/>
    </xf>
    <xf numFmtId="179" fontId="3" fillId="0" borderId="81" xfId="0" applyNumberFormat="1" applyFont="1" applyBorder="1" applyAlignment="1" applyProtection="1">
      <alignment horizontal="center" vertical="center" shrinkToFit="1"/>
    </xf>
    <xf numFmtId="179" fontId="3" fillId="0" borderId="73" xfId="0" applyNumberFormat="1" applyFont="1" applyBorder="1" applyAlignment="1" applyProtection="1">
      <alignment horizontal="center" vertical="center" shrinkToFit="1"/>
    </xf>
    <xf numFmtId="179" fontId="3" fillId="0" borderId="4" xfId="0" applyNumberFormat="1" applyFont="1" applyBorder="1" applyAlignment="1" applyProtection="1">
      <alignment horizontal="center" vertical="center" shrinkToFit="1"/>
    </xf>
    <xf numFmtId="179" fontId="3" fillId="0" borderId="20" xfId="0" applyNumberFormat="1" applyFont="1" applyBorder="1" applyAlignment="1" applyProtection="1">
      <alignment horizontal="center" vertical="center" shrinkToFit="1"/>
    </xf>
    <xf numFmtId="179" fontId="3" fillId="0" borderId="5" xfId="0" applyNumberFormat="1" applyFont="1" applyBorder="1" applyAlignment="1" applyProtection="1">
      <alignment horizontal="center" vertical="center" shrinkToFit="1"/>
    </xf>
    <xf numFmtId="0" fontId="7" fillId="0" borderId="41" xfId="0" applyFont="1" applyBorder="1" applyAlignment="1" applyProtection="1">
      <alignment horizontal="center" vertical="center" textRotation="255" shrinkToFit="1"/>
    </xf>
    <xf numFmtId="0" fontId="3" fillId="0" borderId="42" xfId="0" applyFont="1" applyBorder="1" applyAlignment="1" applyProtection="1">
      <alignment horizontal="center" vertical="center" shrinkToFit="1"/>
    </xf>
    <xf numFmtId="179" fontId="3" fillId="0" borderId="42" xfId="0" applyNumberFormat="1" applyFont="1" applyBorder="1" applyAlignment="1" applyProtection="1">
      <alignment horizontal="center" vertical="center" shrinkToFit="1"/>
    </xf>
    <xf numFmtId="0" fontId="7" fillId="0" borderId="42" xfId="0" applyFont="1" applyBorder="1" applyAlignment="1" applyProtection="1">
      <alignment horizontal="center" vertical="center" textRotation="255" shrinkToFit="1"/>
    </xf>
    <xf numFmtId="176" fontId="10" fillId="0" borderId="75" xfId="0" applyNumberFormat="1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shrinkToFit="1"/>
    </xf>
    <xf numFmtId="0" fontId="3" fillId="0" borderId="0" xfId="0" applyFont="1" applyBorder="1" applyAlignment="1" applyProtection="1">
      <alignment horizontal="right" vertical="top" wrapText="1" shrinkToFit="1"/>
    </xf>
    <xf numFmtId="0" fontId="3" fillId="0" borderId="0" xfId="0" applyFont="1" applyAlignment="1" applyProtection="1">
      <alignment horizontal="right" vertical="center" shrinkToFit="1"/>
    </xf>
    <xf numFmtId="49" fontId="3" fillId="0" borderId="41" xfId="0" applyNumberFormat="1" applyFont="1" applyBorder="1" applyAlignment="1" applyProtection="1">
      <alignment horizontal="center" vertical="center" shrinkToFit="1"/>
    </xf>
    <xf numFmtId="177" fontId="0" fillId="0" borderId="95" xfId="0" applyNumberFormat="1" applyFont="1" applyBorder="1" applyAlignment="1">
      <alignment horizontal="center" vertical="center" shrinkToFit="1"/>
    </xf>
    <xf numFmtId="0" fontId="10" fillId="0" borderId="100" xfId="0" applyFont="1" applyBorder="1" applyAlignment="1" applyProtection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66675</xdr:rowOff>
    </xdr:from>
    <xdr:to>
      <xdr:col>14</xdr:col>
      <xdr:colOff>38100</xdr:colOff>
      <xdr:row>0</xdr:row>
      <xdr:rowOff>447675</xdr:rowOff>
    </xdr:to>
    <xdr:sp macro="" textlink="">
      <xdr:nvSpPr>
        <xdr:cNvPr id="1473" name="Text Box 44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76225" y="66675"/>
          <a:ext cx="1952625" cy="381000"/>
        </a:xfrm>
        <a:prstGeom prst="rect">
          <a:avLst/>
        </a:prstGeom>
        <a:solidFill>
          <a:srgbClr val="FFFFFF"/>
        </a:solidFill>
        <a:ln w="57150" cmpd="thickThin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事業所税納付書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21960</xdr:colOff>
      <xdr:row>1</xdr:row>
      <xdr:rowOff>9720</xdr:rowOff>
    </xdr:from>
    <xdr:to>
      <xdr:col>80</xdr:col>
      <xdr:colOff>11160</xdr:colOff>
      <xdr:row>2</xdr:row>
      <xdr:rowOff>76320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937485" y="800295"/>
          <a:ext cx="474975" cy="142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000" rIns="27360" bIns="0">
          <a:noAutofit/>
        </a:bodyPr>
        <a:lstStyle/>
        <a:p>
          <a:pPr algn="ctr"/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非OCR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77</xdr:col>
      <xdr:colOff>21960</xdr:colOff>
      <xdr:row>2</xdr:row>
      <xdr:rowOff>114840</xdr:rowOff>
    </xdr:from>
    <xdr:to>
      <xdr:col>80</xdr:col>
      <xdr:colOff>11160</xdr:colOff>
      <xdr:row>3</xdr:row>
      <xdr:rowOff>48240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937485" y="981615"/>
          <a:ext cx="474975" cy="14295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000" rIns="27360" bIns="0">
          <a:noAutofit/>
        </a:bodyPr>
        <a:lstStyle/>
        <a:p>
          <a:pPr algn="ctr"/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パンチ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55</xdr:col>
      <xdr:colOff>10800</xdr:colOff>
      <xdr:row>16</xdr:row>
      <xdr:rowOff>9720</xdr:rowOff>
    </xdr:from>
    <xdr:to>
      <xdr:col>57</xdr:col>
      <xdr:colOff>122790</xdr:colOff>
      <xdr:row>18</xdr:row>
      <xdr:rowOff>114839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7183125" y="3648270"/>
          <a:ext cx="359640" cy="324194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163800</xdr:colOff>
      <xdr:row>3</xdr:row>
      <xdr:rowOff>133560</xdr:rowOff>
    </xdr:from>
    <xdr:to>
      <xdr:col>22</xdr:col>
      <xdr:colOff>120240</xdr:colOff>
      <xdr:row>4</xdr:row>
      <xdr:rowOff>190440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64100" y="1209885"/>
          <a:ext cx="280290" cy="3235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/>
          <a:r>
            <a:rPr lang="en-US" sz="9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54720</xdr:colOff>
      <xdr:row>3</xdr:row>
      <xdr:rowOff>218880</xdr:rowOff>
    </xdr:from>
    <xdr:to>
      <xdr:col>22</xdr:col>
      <xdr:colOff>43920</xdr:colOff>
      <xdr:row>4</xdr:row>
      <xdr:rowOff>95760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616945" y="1295205"/>
          <a:ext cx="151125" cy="143580"/>
        </a:xfrm>
        <a:prstGeom prst="ellipse">
          <a:avLst/>
        </a:prstGeom>
        <a:noFill/>
        <a:ln w="324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48</xdr:col>
      <xdr:colOff>65520</xdr:colOff>
      <xdr:row>3</xdr:row>
      <xdr:rowOff>218880</xdr:rowOff>
    </xdr:from>
    <xdr:to>
      <xdr:col>49</xdr:col>
      <xdr:colOff>55080</xdr:colOff>
      <xdr:row>4</xdr:row>
      <xdr:rowOff>104400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42470" y="1295205"/>
          <a:ext cx="151485" cy="152220"/>
        </a:xfrm>
        <a:prstGeom prst="ellipse">
          <a:avLst/>
        </a:prstGeom>
        <a:noFill/>
        <a:ln w="324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76</xdr:col>
      <xdr:colOff>54720</xdr:colOff>
      <xdr:row>3</xdr:row>
      <xdr:rowOff>218880</xdr:rowOff>
    </xdr:from>
    <xdr:to>
      <xdr:col>77</xdr:col>
      <xdr:colOff>43920</xdr:colOff>
      <xdr:row>4</xdr:row>
      <xdr:rowOff>95760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808320" y="1295205"/>
          <a:ext cx="151125" cy="143580"/>
        </a:xfrm>
        <a:prstGeom prst="ellipse">
          <a:avLst/>
        </a:prstGeom>
        <a:noFill/>
        <a:ln w="324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47</xdr:col>
      <xdr:colOff>174960</xdr:colOff>
      <xdr:row>3</xdr:row>
      <xdr:rowOff>133560</xdr:rowOff>
    </xdr:from>
    <xdr:to>
      <xdr:col>49</xdr:col>
      <xdr:colOff>131400</xdr:colOff>
      <xdr:row>4</xdr:row>
      <xdr:rowOff>190440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080460" y="1209885"/>
          <a:ext cx="289815" cy="3235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/>
          <a:r>
            <a:rPr lang="en-US" sz="9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75</xdr:col>
      <xdr:colOff>163800</xdr:colOff>
      <xdr:row>3</xdr:row>
      <xdr:rowOff>124200</xdr:rowOff>
    </xdr:from>
    <xdr:to>
      <xdr:col>77</xdr:col>
      <xdr:colOff>120240</xdr:colOff>
      <xdr:row>4</xdr:row>
      <xdr:rowOff>180720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755475" y="1200525"/>
          <a:ext cx="280290" cy="3232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/>
          <a:r>
            <a:rPr lang="en-US" sz="9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28</xdr:col>
      <xdr:colOff>360</xdr:colOff>
      <xdr:row>16</xdr:row>
      <xdr:rowOff>0</xdr:rowOff>
    </xdr:from>
    <xdr:to>
      <xdr:col>30</xdr:col>
      <xdr:colOff>121515</xdr:colOff>
      <xdr:row>18</xdr:row>
      <xdr:rowOff>105479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3657960" y="3638550"/>
          <a:ext cx="368805" cy="324554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21600</xdr:colOff>
      <xdr:row>16</xdr:row>
      <xdr:rowOff>0</xdr:rowOff>
    </xdr:from>
    <xdr:to>
      <xdr:col>4</xdr:col>
      <xdr:colOff>35430</xdr:colOff>
      <xdr:row>18</xdr:row>
      <xdr:rowOff>114839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flipH="1">
          <a:off x="164475" y="3638550"/>
          <a:ext cx="347205" cy="333914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W17"/>
  <sheetViews>
    <sheetView showGridLines="0" tabSelected="1" zoomScaleNormal="100" workbookViewId="0">
      <selection activeCell="J9" sqref="J9:X9"/>
    </sheetView>
  </sheetViews>
  <sheetFormatPr defaultColWidth="2.625" defaultRowHeight="12" x14ac:dyDescent="0.15"/>
  <cols>
    <col min="1" max="1" width="1.125" style="3" customWidth="1"/>
    <col min="2" max="2" width="2.125" style="2" customWidth="1"/>
    <col min="3" max="20" width="2.125" style="3" customWidth="1"/>
    <col min="21" max="24" width="0.875" style="3" customWidth="1"/>
    <col min="25" max="43" width="2.125" style="3" customWidth="1"/>
    <col min="44" max="45" width="0.875" style="3" customWidth="1"/>
    <col min="46" max="46" width="48.75" style="3" customWidth="1"/>
    <col min="47" max="47" width="0.875" style="3" customWidth="1"/>
    <col min="48" max="66" width="2.125" style="3" customWidth="1"/>
    <col min="67" max="68" width="0.875" style="3" customWidth="1"/>
    <col min="69" max="76" width="1.875" style="3" customWidth="1"/>
    <col min="77" max="77" width="1.875" style="7" customWidth="1"/>
    <col min="78" max="103" width="1.875" style="3" customWidth="1"/>
    <col min="104" max="16384" width="2.625" style="3"/>
  </cols>
  <sheetData>
    <row r="1" spans="1:257" ht="36" customHeight="1" x14ac:dyDescent="0.15">
      <c r="B1" s="3"/>
      <c r="O1" s="1"/>
      <c r="P1" s="127" t="s">
        <v>23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35"/>
      <c r="AM1" s="7" t="str">
        <f>RIGHT(J6,2)</f>
        <v/>
      </c>
      <c r="AT1" s="126" t="s">
        <v>83</v>
      </c>
      <c r="DA1" s="125" t="s">
        <v>80</v>
      </c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</row>
    <row r="2" spans="1:257" ht="24.95" customHeight="1" x14ac:dyDescent="0.15">
      <c r="B2" s="3"/>
      <c r="C2" s="148"/>
      <c r="D2" s="149"/>
      <c r="E2" s="149"/>
      <c r="F2" s="149"/>
      <c r="G2" s="149"/>
      <c r="H2" s="149"/>
      <c r="I2" s="150"/>
      <c r="J2" s="151" t="s">
        <v>17</v>
      </c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 t="s">
        <v>18</v>
      </c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"/>
      <c r="AT2" s="126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</row>
    <row r="3" spans="1:257" ht="24.95" customHeight="1" x14ac:dyDescent="0.15">
      <c r="B3" s="3"/>
      <c r="C3" s="14"/>
      <c r="D3" s="103" t="s">
        <v>4</v>
      </c>
      <c r="E3" s="103"/>
      <c r="F3" s="103"/>
      <c r="G3" s="103"/>
      <c r="H3" s="103"/>
      <c r="I3" s="15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2" t="s">
        <v>12</v>
      </c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"/>
      <c r="AT3" s="126" t="s">
        <v>84</v>
      </c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</row>
    <row r="4" spans="1:257" ht="24.95" customHeight="1" x14ac:dyDescent="0.15">
      <c r="A4"/>
      <c r="B4"/>
      <c r="C4" s="14"/>
      <c r="D4" s="103" t="s">
        <v>5</v>
      </c>
      <c r="E4" s="103"/>
      <c r="F4" s="103"/>
      <c r="G4" s="103"/>
      <c r="H4" s="103"/>
      <c r="I4" s="15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2" t="s">
        <v>19</v>
      </c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"/>
      <c r="AT4" s="126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</row>
    <row r="5" spans="1:257" ht="24.95" customHeight="1" thickBot="1" x14ac:dyDescent="0.2">
      <c r="A5"/>
      <c r="B5"/>
      <c r="C5" s="14"/>
      <c r="D5" s="103" t="s">
        <v>75</v>
      </c>
      <c r="E5" s="103"/>
      <c r="F5" s="103"/>
      <c r="G5" s="103"/>
      <c r="H5" s="103"/>
      <c r="I5" s="15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3" t="s">
        <v>0</v>
      </c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"/>
      <c r="AT5" s="126"/>
    </row>
    <row r="6" spans="1:257" ht="24.95" customHeight="1" x14ac:dyDescent="0.15">
      <c r="A6"/>
      <c r="B6"/>
      <c r="C6" s="20"/>
      <c r="D6" s="155" t="s">
        <v>13</v>
      </c>
      <c r="E6" s="155"/>
      <c r="F6" s="155"/>
      <c r="G6" s="155"/>
      <c r="H6" s="155"/>
      <c r="I6" s="21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7"/>
      <c r="Y6" s="138">
        <v>600000</v>
      </c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36"/>
      <c r="AN6" s="37"/>
      <c r="AO6" s="37"/>
      <c r="AP6" s="37"/>
      <c r="AQ6" s="37"/>
      <c r="AR6" s="37"/>
      <c r="AS6" s="37"/>
      <c r="AT6" s="126"/>
    </row>
    <row r="7" spans="1:257" ht="24.95" customHeight="1" x14ac:dyDescent="0.15">
      <c r="A7"/>
      <c r="B7"/>
      <c r="C7" s="19"/>
      <c r="D7" s="117" t="s">
        <v>68</v>
      </c>
      <c r="E7" s="117"/>
      <c r="F7" s="117"/>
      <c r="G7" s="117"/>
      <c r="H7" s="117"/>
      <c r="I7" s="15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4"/>
      <c r="Y7" s="138">
        <v>90000</v>
      </c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36"/>
      <c r="AN7" s="37"/>
      <c r="AO7" s="37"/>
      <c r="AP7" s="37"/>
      <c r="AQ7" s="37"/>
      <c r="AR7" s="37"/>
      <c r="AS7" s="37"/>
      <c r="AT7" s="126"/>
    </row>
    <row r="8" spans="1:257" ht="24.95" customHeight="1" x14ac:dyDescent="0.15">
      <c r="A8"/>
      <c r="B8"/>
      <c r="C8" s="19"/>
      <c r="D8" s="103" t="s">
        <v>6</v>
      </c>
      <c r="E8" s="103"/>
      <c r="F8" s="103"/>
      <c r="G8" s="103"/>
      <c r="H8" s="103"/>
      <c r="I8" s="15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4"/>
      <c r="Y8" s="138">
        <v>2000</v>
      </c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36"/>
      <c r="AN8" s="37"/>
      <c r="AO8" s="37"/>
      <c r="AP8" s="37"/>
      <c r="AQ8" s="37"/>
      <c r="AR8" s="37"/>
      <c r="AS8" s="37"/>
      <c r="AT8" s="126"/>
    </row>
    <row r="9" spans="1:257" ht="24.95" customHeight="1" x14ac:dyDescent="0.15">
      <c r="A9"/>
      <c r="B9"/>
      <c r="C9" s="19"/>
      <c r="D9" s="103" t="s">
        <v>7</v>
      </c>
      <c r="E9" s="103"/>
      <c r="F9" s="103"/>
      <c r="G9" s="103"/>
      <c r="H9" s="103"/>
      <c r="I9" s="15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4"/>
      <c r="Y9" s="138">
        <v>100</v>
      </c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T9" s="126"/>
    </row>
    <row r="10" spans="1:257" ht="24.95" customHeight="1" thickBot="1" x14ac:dyDescent="0.2">
      <c r="A10"/>
      <c r="B10"/>
      <c r="C10" s="22"/>
      <c r="D10" s="142" t="s">
        <v>8</v>
      </c>
      <c r="E10" s="142"/>
      <c r="F10" s="142"/>
      <c r="G10" s="142"/>
      <c r="H10" s="142"/>
      <c r="I10" s="23"/>
      <c r="J10" s="134" t="str">
        <f>IF(AND(J6="",J7="",J8="",J9=""),"",SUM(J6:M9))</f>
        <v/>
      </c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0">
        <f>SUM(Y6:AL9)</f>
        <v>692100</v>
      </c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T10" s="126"/>
    </row>
    <row r="11" spans="1:257" s="33" customFormat="1" ht="24.95" customHeight="1" x14ac:dyDescent="0.15">
      <c r="A11" s="30"/>
      <c r="B11" s="30"/>
      <c r="C11" s="91"/>
      <c r="D11" s="117" t="s">
        <v>9</v>
      </c>
      <c r="E11" s="117"/>
      <c r="F11" s="117"/>
      <c r="G11" s="117"/>
      <c r="H11" s="117"/>
      <c r="I11" s="13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45">
        <v>45017</v>
      </c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7"/>
      <c r="AM11" s="30"/>
      <c r="AN11" s="30"/>
      <c r="AO11" s="30"/>
      <c r="AP11" s="30"/>
      <c r="AQ11" s="30"/>
      <c r="AR11" s="30"/>
      <c r="AS11" s="30"/>
      <c r="AT11" s="126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spans="1:257" s="33" customFormat="1" ht="24.95" customHeight="1" x14ac:dyDescent="0.15">
      <c r="A12" s="30"/>
      <c r="B12" s="30"/>
      <c r="C12" s="89"/>
      <c r="D12" s="103" t="s">
        <v>10</v>
      </c>
      <c r="E12" s="103"/>
      <c r="F12" s="103"/>
      <c r="G12" s="103"/>
      <c r="H12" s="103"/>
      <c r="I12" s="90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5">
        <v>45382</v>
      </c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7"/>
      <c r="AM12" s="30"/>
      <c r="AN12" s="30"/>
      <c r="AO12" s="30"/>
      <c r="AP12" s="30"/>
      <c r="AQ12" s="30"/>
      <c r="AR12" s="30"/>
      <c r="AS12" s="30"/>
      <c r="AT12" s="126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spans="1:257" s="33" customFormat="1" ht="24.95" customHeight="1" x14ac:dyDescent="0.15">
      <c r="A13" s="30"/>
      <c r="B13" s="30"/>
      <c r="C13" s="89"/>
      <c r="D13" s="103" t="s">
        <v>49</v>
      </c>
      <c r="E13" s="103"/>
      <c r="F13" s="103"/>
      <c r="G13" s="103"/>
      <c r="H13" s="103"/>
      <c r="I13" s="90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5">
        <v>45443</v>
      </c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7"/>
      <c r="AM13" s="30"/>
      <c r="AN13" s="30"/>
      <c r="AO13" s="30"/>
      <c r="AP13" s="30"/>
      <c r="AQ13" s="30"/>
      <c r="AR13" s="30"/>
      <c r="AS13" s="30"/>
      <c r="AT13" s="126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spans="1:257" ht="24.95" customHeight="1" x14ac:dyDescent="0.15">
      <c r="B14" s="7" t="s">
        <v>2</v>
      </c>
      <c r="C14" s="28"/>
      <c r="D14" s="116" t="s">
        <v>11</v>
      </c>
      <c r="E14" s="116"/>
      <c r="F14" s="116"/>
      <c r="G14" s="116"/>
      <c r="H14" s="116"/>
      <c r="I14" s="29"/>
      <c r="J14" s="136" t="s">
        <v>1</v>
      </c>
      <c r="K14" s="137"/>
      <c r="L14" s="118" t="s">
        <v>1</v>
      </c>
      <c r="M14" s="119"/>
      <c r="N14" s="118" t="s">
        <v>1</v>
      </c>
      <c r="O14" s="119"/>
      <c r="P14" s="120" t="s">
        <v>1</v>
      </c>
      <c r="Q14" s="121"/>
      <c r="R14" s="110"/>
      <c r="S14" s="111"/>
      <c r="T14" s="111"/>
      <c r="U14" s="111"/>
      <c r="V14" s="111"/>
      <c r="W14" s="111"/>
      <c r="X14" s="112"/>
      <c r="Y14" s="128" t="s">
        <v>16</v>
      </c>
      <c r="Z14" s="129"/>
      <c r="AA14" s="130" t="s">
        <v>14</v>
      </c>
      <c r="AB14" s="131"/>
      <c r="AC14" s="130" t="s">
        <v>1</v>
      </c>
      <c r="AD14" s="131"/>
      <c r="AE14" s="132" t="s">
        <v>1</v>
      </c>
      <c r="AF14" s="133"/>
      <c r="AG14" s="110"/>
      <c r="AH14" s="111"/>
      <c r="AI14" s="111"/>
      <c r="AJ14" s="111"/>
      <c r="AK14" s="111"/>
      <c r="AL14" s="112"/>
      <c r="AM14" s="24"/>
      <c r="AT14" s="126"/>
    </row>
    <row r="15" spans="1:257" ht="46.5" customHeight="1" x14ac:dyDescent="0.15">
      <c r="B15" s="7" t="s">
        <v>3</v>
      </c>
      <c r="C15" s="9"/>
      <c r="D15" s="117"/>
      <c r="E15" s="117"/>
      <c r="F15" s="117"/>
      <c r="G15" s="117"/>
      <c r="H15" s="117"/>
      <c r="I15" s="13"/>
      <c r="J15" s="122" t="s">
        <v>76</v>
      </c>
      <c r="K15" s="123"/>
      <c r="L15" s="124" t="s">
        <v>77</v>
      </c>
      <c r="M15" s="123"/>
      <c r="N15" s="124" t="s">
        <v>78</v>
      </c>
      <c r="O15" s="123"/>
      <c r="P15" s="124" t="s">
        <v>79</v>
      </c>
      <c r="Q15" s="123"/>
      <c r="R15" s="113"/>
      <c r="S15" s="114"/>
      <c r="T15" s="114"/>
      <c r="U15" s="114"/>
      <c r="V15" s="114"/>
      <c r="W15" s="114"/>
      <c r="X15" s="115"/>
      <c r="Y15" s="122" t="s">
        <v>76</v>
      </c>
      <c r="Z15" s="123"/>
      <c r="AA15" s="124" t="s">
        <v>77</v>
      </c>
      <c r="AB15" s="123"/>
      <c r="AC15" s="124" t="s">
        <v>78</v>
      </c>
      <c r="AD15" s="123"/>
      <c r="AE15" s="124" t="s">
        <v>79</v>
      </c>
      <c r="AF15" s="123"/>
      <c r="AG15" s="113"/>
      <c r="AH15" s="114"/>
      <c r="AI15" s="114"/>
      <c r="AJ15" s="114"/>
      <c r="AK15" s="114"/>
      <c r="AL15" s="115"/>
      <c r="AM15" s="24"/>
      <c r="AT15" s="126"/>
    </row>
    <row r="16" spans="1:257" ht="46.5" customHeight="1" x14ac:dyDescent="0.15">
      <c r="B16" s="8"/>
      <c r="C16" s="32" t="str">
        <f t="shared" ref="C16:I16" si="0">IF(J14="■",1,"")</f>
        <v/>
      </c>
      <c r="D16" s="32" t="str">
        <f t="shared" si="0"/>
        <v/>
      </c>
      <c r="E16" s="32" t="str">
        <f t="shared" si="0"/>
        <v/>
      </c>
      <c r="F16" s="32" t="str">
        <f t="shared" si="0"/>
        <v/>
      </c>
      <c r="G16" s="32" t="str">
        <f t="shared" si="0"/>
        <v/>
      </c>
      <c r="H16" s="32" t="str">
        <f t="shared" si="0"/>
        <v/>
      </c>
      <c r="I16" s="32" t="str">
        <f t="shared" si="0"/>
        <v/>
      </c>
      <c r="J16" s="32" t="str">
        <f t="shared" ref="J16" si="1">IF(Q14="■",1,"")</f>
        <v/>
      </c>
      <c r="K16" s="92"/>
      <c r="L16" s="108" t="str">
        <f>IF(K13=0,"納期限を入力してください","")</f>
        <v>納期限を入力してください</v>
      </c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7"/>
      <c r="AP16" s="27"/>
      <c r="AQ16" s="27"/>
      <c r="AR16" s="27"/>
      <c r="AS16" s="27"/>
      <c r="AT16" s="126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</row>
    <row r="17" spans="10:25" x14ac:dyDescent="0.15">
      <c r="J17" s="38"/>
      <c r="K17" s="32" t="str">
        <f t="shared" ref="K17" si="2">IF(R14="■",1,"")</f>
        <v/>
      </c>
      <c r="L17" s="109" t="str">
        <f>IF(C17=0,"申告区分を選択してください",IF(C17&gt;=2,"申告区分が重複しています",""))</f>
        <v>申告区分を選択してください</v>
      </c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</row>
  </sheetData>
  <sheetProtection sheet="1" selectLockedCells="1"/>
  <mergeCells count="61">
    <mergeCell ref="Y6:AL6"/>
    <mergeCell ref="D5:H5"/>
    <mergeCell ref="D8:H8"/>
    <mergeCell ref="D6:H6"/>
    <mergeCell ref="Y7:AL7"/>
    <mergeCell ref="Y8:AL8"/>
    <mergeCell ref="D7:H7"/>
    <mergeCell ref="J7:X7"/>
    <mergeCell ref="J8:X8"/>
    <mergeCell ref="J6:X6"/>
    <mergeCell ref="C2:I2"/>
    <mergeCell ref="Y2:AL2"/>
    <mergeCell ref="Y4:AL4"/>
    <mergeCell ref="Y5:AL5"/>
    <mergeCell ref="D3:H3"/>
    <mergeCell ref="D4:H4"/>
    <mergeCell ref="J2:X2"/>
    <mergeCell ref="Y3:AL3"/>
    <mergeCell ref="J5:X5"/>
    <mergeCell ref="J3:X3"/>
    <mergeCell ref="J4:X4"/>
    <mergeCell ref="D11:H11"/>
    <mergeCell ref="J11:X11"/>
    <mergeCell ref="Y11:AL11"/>
    <mergeCell ref="D12:H12"/>
    <mergeCell ref="J12:X12"/>
    <mergeCell ref="Y12:AL12"/>
    <mergeCell ref="Y9:AL9"/>
    <mergeCell ref="Y10:AL10"/>
    <mergeCell ref="D9:H9"/>
    <mergeCell ref="D10:H10"/>
    <mergeCell ref="J9:X9"/>
    <mergeCell ref="DA1:EX4"/>
    <mergeCell ref="Y15:Z15"/>
    <mergeCell ref="AA15:AB15"/>
    <mergeCell ref="AC15:AD15"/>
    <mergeCell ref="AE15:AF15"/>
    <mergeCell ref="AT1:AT2"/>
    <mergeCell ref="AT3:AT16"/>
    <mergeCell ref="P1:AK1"/>
    <mergeCell ref="AG14:AL15"/>
    <mergeCell ref="Y14:Z14"/>
    <mergeCell ref="AA14:AB14"/>
    <mergeCell ref="AE14:AF14"/>
    <mergeCell ref="AC14:AD14"/>
    <mergeCell ref="J10:X10"/>
    <mergeCell ref="N14:O14"/>
    <mergeCell ref="J14:K14"/>
    <mergeCell ref="D13:H13"/>
    <mergeCell ref="J13:X13"/>
    <mergeCell ref="Y13:AL13"/>
    <mergeCell ref="L16:Y16"/>
    <mergeCell ref="L17:Y17"/>
    <mergeCell ref="R14:X15"/>
    <mergeCell ref="D14:H15"/>
    <mergeCell ref="L14:M14"/>
    <mergeCell ref="P14:Q14"/>
    <mergeCell ref="J15:K15"/>
    <mergeCell ref="L15:M15"/>
    <mergeCell ref="N15:O15"/>
    <mergeCell ref="P15:Q15"/>
  </mergeCells>
  <phoneticPr fontId="2"/>
  <dataValidations count="3">
    <dataValidation allowBlank="1" showInputMessage="1" showErrorMessage="1" sqref="J3:W5" xr:uid="{00000000-0002-0000-0000-000000000000}"/>
    <dataValidation type="whole" allowBlank="1" showInputMessage="1" showErrorMessage="1" error="値が正しくありません" sqref="J6:J9 K6:W6 K8:W9" xr:uid="{00000000-0002-0000-0000-000001000000}">
      <formula1>0</formula1>
      <formula2>99999999999</formula2>
    </dataValidation>
    <dataValidation type="list" allowBlank="1" showInputMessage="1" showErrorMessage="1" prompt="該当する申告区分にチェックを入れてください" sqref="P14 N14 L14 J14 AE14 AC14 AA14 Y14" xr:uid="{00000000-0002-0000-0000-000002000000}">
      <formula1>$B$14:$B$15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I50"/>
  <sheetViews>
    <sheetView showGridLines="0" topLeftCell="A12" zoomScaleNormal="100" zoomScaleSheetLayoutView="100" workbookViewId="0">
      <selection activeCell="AQ31" sqref="AQ31:AR32"/>
    </sheetView>
  </sheetViews>
  <sheetFormatPr defaultRowHeight="13.5" x14ac:dyDescent="0.15"/>
  <cols>
    <col min="1" max="1" width="1.875" style="102" customWidth="1"/>
    <col min="2" max="2" width="1.625" style="102" customWidth="1"/>
    <col min="3" max="5" width="1.375" style="102" customWidth="1"/>
    <col min="6" max="6" width="1.875" style="102" customWidth="1"/>
    <col min="7" max="8" width="1.25" style="102" customWidth="1"/>
    <col min="9" max="9" width="2.125" style="102" customWidth="1"/>
    <col min="10" max="10" width="2" style="102" customWidth="1"/>
    <col min="11" max="11" width="1.625" style="102" customWidth="1"/>
    <col min="12" max="13" width="1" style="102" customWidth="1"/>
    <col min="14" max="17" width="1.25" style="102" customWidth="1"/>
    <col min="18" max="26" width="2.125" style="102" customWidth="1"/>
    <col min="27" max="28" width="1.875" style="102" customWidth="1"/>
    <col min="29" max="32" width="1.625" style="102" customWidth="1"/>
    <col min="33" max="33" width="1.875" style="102" customWidth="1"/>
    <col min="34" max="35" width="1.25" style="102" customWidth="1"/>
    <col min="36" max="36" width="2.125" style="102" customWidth="1"/>
    <col min="37" max="37" width="2.25" style="102" customWidth="1"/>
    <col min="38" max="38" width="1.625" style="102" customWidth="1"/>
    <col min="39" max="40" width="1" style="102" customWidth="1"/>
    <col min="41" max="44" width="1.25" style="102" customWidth="1"/>
    <col min="45" max="53" width="2.125" style="102" customWidth="1"/>
    <col min="54" max="55" width="1.875" style="102" customWidth="1"/>
    <col min="56" max="59" width="1.625" style="102" customWidth="1"/>
    <col min="60" max="60" width="1.875" style="102" customWidth="1"/>
    <col min="61" max="62" width="1.25" style="102" customWidth="1"/>
    <col min="63" max="63" width="2.125" style="102" customWidth="1"/>
    <col min="64" max="64" width="2" style="102" customWidth="1"/>
    <col min="65" max="65" width="1.625" style="102" customWidth="1"/>
    <col min="66" max="67" width="1" style="102" customWidth="1"/>
    <col min="68" max="71" width="1.25" style="102" customWidth="1"/>
    <col min="72" max="80" width="2.125" style="102" customWidth="1"/>
    <col min="81" max="81" width="1.875" style="102" customWidth="1"/>
    <col min="82" max="82" width="1.875" style="33" customWidth="1"/>
    <col min="83" max="85" width="10.5" style="33" customWidth="1"/>
    <col min="86" max="110" width="1.875" style="33" customWidth="1"/>
    <col min="111" max="1025" width="2.625" style="33" customWidth="1"/>
    <col min="1026" max="16384" width="9" style="33"/>
  </cols>
  <sheetData>
    <row r="1" spans="1:86" s="30" customFormat="1" ht="3" customHeight="1" x14ac:dyDescent="0.15">
      <c r="A1" s="17"/>
      <c r="B1" s="18"/>
      <c r="C1" s="6"/>
      <c r="D1" s="6"/>
      <c r="E1" s="6"/>
      <c r="F1" s="4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100"/>
      <c r="AB1" s="6"/>
      <c r="AC1" s="18"/>
      <c r="AD1" s="6"/>
      <c r="AE1" s="6"/>
      <c r="AF1" s="6"/>
      <c r="AG1" s="40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100"/>
      <c r="BC1" s="6"/>
      <c r="BD1" s="18"/>
      <c r="BE1" s="6"/>
      <c r="BF1" s="6"/>
      <c r="BG1" s="6"/>
      <c r="BH1" s="40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100"/>
      <c r="CF1" s="32"/>
    </row>
    <row r="2" spans="1:86" s="10" customFormat="1" ht="6" customHeight="1" x14ac:dyDescent="0.15">
      <c r="A2" s="16"/>
      <c r="B2" s="159" t="s">
        <v>24</v>
      </c>
      <c r="C2" s="159"/>
      <c r="D2" s="159"/>
      <c r="E2" s="159"/>
      <c r="F2" s="159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60"/>
      <c r="V2" s="160"/>
      <c r="W2" s="160"/>
      <c r="X2" s="160"/>
      <c r="AA2" s="12"/>
      <c r="AB2" s="11"/>
      <c r="AC2" s="159" t="s">
        <v>24</v>
      </c>
      <c r="AD2" s="159"/>
      <c r="AE2" s="159"/>
      <c r="AF2" s="159"/>
      <c r="AG2" s="159"/>
      <c r="AH2" s="4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60"/>
      <c r="AW2" s="160"/>
      <c r="AX2" s="160"/>
      <c r="AY2" s="160"/>
      <c r="BB2" s="12"/>
      <c r="BC2" s="11"/>
      <c r="BD2" s="159" t="s">
        <v>24</v>
      </c>
      <c r="BE2" s="159"/>
      <c r="BF2" s="159"/>
      <c r="BG2" s="159"/>
      <c r="BH2" s="159"/>
      <c r="BI2" s="4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60"/>
      <c r="BX2" s="160"/>
      <c r="BY2" s="160"/>
      <c r="BZ2" s="160"/>
      <c r="CC2" s="12"/>
    </row>
    <row r="3" spans="1:86" s="30" customFormat="1" ht="16.5" customHeight="1" x14ac:dyDescent="0.15">
      <c r="A3" s="5"/>
      <c r="B3" s="151" t="s">
        <v>25</v>
      </c>
      <c r="C3" s="151"/>
      <c r="D3" s="151"/>
      <c r="E3" s="151"/>
      <c r="F3" s="151"/>
      <c r="G3" s="9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160"/>
      <c r="V3" s="160"/>
      <c r="W3" s="160"/>
      <c r="X3" s="160"/>
      <c r="AA3" s="4"/>
      <c r="AB3" s="38"/>
      <c r="AC3" s="151" t="s">
        <v>25</v>
      </c>
      <c r="AD3" s="151"/>
      <c r="AE3" s="151"/>
      <c r="AF3" s="151"/>
      <c r="AG3" s="151"/>
      <c r="AH3" s="9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160"/>
      <c r="AW3" s="160"/>
      <c r="AX3" s="160"/>
      <c r="AY3" s="160"/>
      <c r="BB3" s="4"/>
      <c r="BC3" s="38"/>
      <c r="BD3" s="151" t="s">
        <v>25</v>
      </c>
      <c r="BE3" s="151"/>
      <c r="BF3" s="151"/>
      <c r="BG3" s="151"/>
      <c r="BH3" s="151"/>
      <c r="BI3" s="9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160"/>
      <c r="BX3" s="160"/>
      <c r="BY3" s="160"/>
      <c r="BZ3" s="160"/>
      <c r="CC3" s="4"/>
      <c r="CF3" s="32"/>
    </row>
    <row r="4" spans="1:86" s="30" customFormat="1" ht="21" customHeight="1" x14ac:dyDescent="0.15">
      <c r="A4" s="5"/>
      <c r="B4" s="161" t="s">
        <v>26</v>
      </c>
      <c r="C4" s="161"/>
      <c r="D4" s="161"/>
      <c r="E4" s="161"/>
      <c r="F4" s="161"/>
      <c r="G4" s="162" t="s">
        <v>64</v>
      </c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42"/>
      <c r="AA4" s="4"/>
      <c r="AB4" s="38"/>
      <c r="AC4" s="161" t="s">
        <v>26</v>
      </c>
      <c r="AD4" s="161"/>
      <c r="AE4" s="161"/>
      <c r="AF4" s="161"/>
      <c r="AG4" s="161"/>
      <c r="AH4" s="162" t="s">
        <v>65</v>
      </c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42"/>
      <c r="BB4" s="4"/>
      <c r="BC4" s="38"/>
      <c r="BD4" s="161" t="s">
        <v>26</v>
      </c>
      <c r="BE4" s="161"/>
      <c r="BF4" s="161"/>
      <c r="BG4" s="161"/>
      <c r="BH4" s="161"/>
      <c r="BI4" s="162" t="s">
        <v>66</v>
      </c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42"/>
      <c r="CC4" s="4"/>
      <c r="CE4" s="94" t="str">
        <f>F35</f>
        <v>入力してください</v>
      </c>
      <c r="CF4" s="95">
        <f ca="1">IFERROR(EDATE(CE4,-3),EDATE(CE5,-3))</f>
        <v>45926</v>
      </c>
      <c r="CG4" s="95">
        <f ca="1">YEAR(CF4)-1518</f>
        <v>507</v>
      </c>
      <c r="CH4" s="93"/>
    </row>
    <row r="5" spans="1:86" s="30" customFormat="1" ht="24.75" customHeight="1" x14ac:dyDescent="0.15">
      <c r="A5" s="5"/>
      <c r="B5" s="163" t="s">
        <v>27</v>
      </c>
      <c r="C5" s="163"/>
      <c r="D5" s="163"/>
      <c r="E5" s="163"/>
      <c r="F5" s="163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42"/>
      <c r="AA5" s="4"/>
      <c r="AB5" s="38"/>
      <c r="AC5" s="163" t="s">
        <v>27</v>
      </c>
      <c r="AD5" s="163"/>
      <c r="AE5" s="163"/>
      <c r="AF5" s="163"/>
      <c r="AG5" s="163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42"/>
      <c r="BB5" s="4"/>
      <c r="BC5" s="38"/>
      <c r="BD5" s="163" t="s">
        <v>27</v>
      </c>
      <c r="BE5" s="163"/>
      <c r="BF5" s="163"/>
      <c r="BG5" s="163"/>
      <c r="BH5" s="163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42"/>
      <c r="CC5" s="4"/>
      <c r="CE5" s="96">
        <f ca="1">TODAY()</f>
        <v>46017</v>
      </c>
      <c r="CF5" s="93"/>
      <c r="CG5" s="93"/>
      <c r="CH5" s="93"/>
    </row>
    <row r="6" spans="1:86" s="46" customFormat="1" ht="9.75" customHeight="1" x14ac:dyDescent="0.15">
      <c r="A6" s="43"/>
      <c r="B6" s="166" t="s">
        <v>28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 t="s">
        <v>29</v>
      </c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44"/>
      <c r="AB6" s="45"/>
      <c r="AC6" s="166" t="s">
        <v>28</v>
      </c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 t="s">
        <v>29</v>
      </c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44"/>
      <c r="BC6" s="45"/>
      <c r="BD6" s="166" t="s">
        <v>28</v>
      </c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 t="s">
        <v>29</v>
      </c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44"/>
    </row>
    <row r="7" spans="1:86" s="30" customFormat="1" ht="19.5" customHeight="1" x14ac:dyDescent="0.15">
      <c r="A7" s="5"/>
      <c r="B7" s="164" t="s">
        <v>30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5" t="s">
        <v>31</v>
      </c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4"/>
      <c r="AB7" s="38"/>
      <c r="AC7" s="164" t="s">
        <v>30</v>
      </c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5" t="s">
        <v>31</v>
      </c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4"/>
      <c r="BC7" s="38"/>
      <c r="BD7" s="164" t="s">
        <v>30</v>
      </c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5" t="s">
        <v>31</v>
      </c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4"/>
      <c r="CF7" s="32"/>
    </row>
    <row r="8" spans="1:86" s="30" customFormat="1" ht="19.5" customHeight="1" x14ac:dyDescent="0.15">
      <c r="A8" s="5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47"/>
      <c r="AA8" s="4"/>
      <c r="AB8" s="38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47"/>
      <c r="BB8" s="4"/>
      <c r="BC8" s="38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47"/>
      <c r="CC8" s="4"/>
      <c r="CF8" s="32"/>
    </row>
    <row r="9" spans="1:86" s="10" customFormat="1" ht="6.95" customHeight="1" x14ac:dyDescent="0.15">
      <c r="A9" s="16"/>
      <c r="B9" s="39"/>
      <c r="C9" s="34"/>
      <c r="D9" s="3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48"/>
      <c r="AA9" s="12"/>
      <c r="AB9" s="11"/>
      <c r="AC9" s="39"/>
      <c r="AD9" s="34"/>
      <c r="AE9" s="34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48"/>
      <c r="BB9" s="12"/>
      <c r="BC9" s="11"/>
      <c r="BD9" s="39"/>
      <c r="BE9" s="34"/>
      <c r="BF9" s="34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48"/>
      <c r="CC9" s="12"/>
    </row>
    <row r="10" spans="1:86" s="30" customFormat="1" ht="15" customHeight="1" x14ac:dyDescent="0.15">
      <c r="A10" s="5"/>
      <c r="B10" s="169" t="s">
        <v>72</v>
      </c>
      <c r="C10" s="168"/>
      <c r="D10" s="168"/>
      <c r="E10" s="168"/>
      <c r="F10" s="168"/>
      <c r="G10" s="170" t="str">
        <f>IF(入力!J3="","",入力!J3)</f>
        <v/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1"/>
      <c r="AA10" s="4"/>
      <c r="AB10" s="38"/>
      <c r="AC10" s="169" t="s">
        <v>72</v>
      </c>
      <c r="AD10" s="168"/>
      <c r="AE10" s="168"/>
      <c r="AF10" s="168"/>
      <c r="AG10" s="168"/>
      <c r="AH10" s="170" t="str">
        <f>G10</f>
        <v/>
      </c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1"/>
      <c r="BB10" s="4"/>
      <c r="BC10" s="38"/>
      <c r="BD10" s="169" t="s">
        <v>72</v>
      </c>
      <c r="BE10" s="168"/>
      <c r="BF10" s="168"/>
      <c r="BG10" s="168"/>
      <c r="BH10" s="168"/>
      <c r="BI10" s="170" t="str">
        <f>AH10</f>
        <v/>
      </c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1"/>
      <c r="CC10" s="4"/>
      <c r="CF10" s="32"/>
    </row>
    <row r="11" spans="1:86" s="30" customFormat="1" ht="15" customHeight="1" x14ac:dyDescent="0.15">
      <c r="A11" s="5"/>
      <c r="B11" s="169"/>
      <c r="C11" s="168"/>
      <c r="D11" s="168"/>
      <c r="E11" s="168"/>
      <c r="F11" s="168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1"/>
      <c r="AA11" s="4"/>
      <c r="AB11" s="38"/>
      <c r="AC11" s="169"/>
      <c r="AD11" s="168"/>
      <c r="AE11" s="168"/>
      <c r="AF11" s="168"/>
      <c r="AG11" s="168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1"/>
      <c r="BB11" s="4"/>
      <c r="BC11" s="38"/>
      <c r="BD11" s="169"/>
      <c r="BE11" s="168"/>
      <c r="BF11" s="168"/>
      <c r="BG11" s="168"/>
      <c r="BH11" s="168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1"/>
      <c r="CC11" s="4"/>
      <c r="CF11" s="32"/>
    </row>
    <row r="12" spans="1:86" s="30" customFormat="1" ht="18" customHeight="1" x14ac:dyDescent="0.15">
      <c r="A12" s="5"/>
      <c r="B12" s="169" t="s">
        <v>73</v>
      </c>
      <c r="C12" s="168"/>
      <c r="D12" s="168"/>
      <c r="E12" s="168"/>
      <c r="F12" s="168"/>
      <c r="G12" s="170" t="str">
        <f>IF(入力!J4="","",入力!J4)</f>
        <v/>
      </c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1"/>
      <c r="AA12" s="4"/>
      <c r="AB12" s="38"/>
      <c r="AC12" s="169" t="s">
        <v>73</v>
      </c>
      <c r="AD12" s="168"/>
      <c r="AE12" s="168"/>
      <c r="AF12" s="168"/>
      <c r="AG12" s="168"/>
      <c r="AH12" s="170" t="str">
        <f t="shared" ref="AH12" si="0">G12</f>
        <v/>
      </c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1"/>
      <c r="BB12" s="4"/>
      <c r="BC12" s="38"/>
      <c r="BD12" s="169" t="s">
        <v>73</v>
      </c>
      <c r="BE12" s="168"/>
      <c r="BF12" s="168"/>
      <c r="BG12" s="168"/>
      <c r="BH12" s="168"/>
      <c r="BI12" s="170" t="str">
        <f t="shared" ref="BI12" si="1">AH12</f>
        <v/>
      </c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1"/>
      <c r="CC12" s="4"/>
      <c r="CF12" s="32"/>
    </row>
    <row r="13" spans="1:86" s="30" customFormat="1" ht="9.9499999999999993" customHeight="1" x14ac:dyDescent="0.15">
      <c r="A13" s="5"/>
      <c r="B13" s="169"/>
      <c r="C13" s="168"/>
      <c r="D13" s="168"/>
      <c r="E13" s="168"/>
      <c r="F13" s="168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1"/>
      <c r="AA13" s="4"/>
      <c r="AB13" s="38"/>
      <c r="AC13" s="169"/>
      <c r="AD13" s="168"/>
      <c r="AE13" s="168"/>
      <c r="AF13" s="168"/>
      <c r="AG13" s="168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1"/>
      <c r="BB13" s="4"/>
      <c r="BC13" s="38"/>
      <c r="BD13" s="169"/>
      <c r="BE13" s="168"/>
      <c r="BF13" s="168"/>
      <c r="BG13" s="168"/>
      <c r="BH13" s="168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1"/>
      <c r="CC13" s="4"/>
      <c r="CF13" s="32"/>
    </row>
    <row r="14" spans="1:86" s="30" customFormat="1" ht="15" customHeight="1" x14ac:dyDescent="0.15">
      <c r="A14" s="5"/>
      <c r="B14" s="167" t="s">
        <v>74</v>
      </c>
      <c r="C14" s="168"/>
      <c r="D14" s="168"/>
      <c r="E14" s="168"/>
      <c r="F14" s="168"/>
      <c r="G14" s="173" t="str">
        <f>IF(入力!J5="","",入力!J5)</f>
        <v/>
      </c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4"/>
      <c r="AA14" s="4"/>
      <c r="AB14" s="38"/>
      <c r="AC14" s="167" t="s">
        <v>74</v>
      </c>
      <c r="AD14" s="168"/>
      <c r="AE14" s="168"/>
      <c r="AF14" s="168"/>
      <c r="AG14" s="168"/>
      <c r="AH14" s="173" t="str">
        <f t="shared" ref="AH14" si="2">G14</f>
        <v/>
      </c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4"/>
      <c r="BB14" s="4"/>
      <c r="BC14" s="38"/>
      <c r="BD14" s="167" t="s">
        <v>74</v>
      </c>
      <c r="BE14" s="168"/>
      <c r="BF14" s="168"/>
      <c r="BG14" s="168"/>
      <c r="BH14" s="168"/>
      <c r="BI14" s="173" t="str">
        <f t="shared" ref="BI14" si="3">AH14</f>
        <v/>
      </c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4"/>
      <c r="CC14" s="4"/>
      <c r="CF14" s="32"/>
    </row>
    <row r="15" spans="1:86" s="30" customFormat="1" ht="9.9499999999999993" customHeight="1" x14ac:dyDescent="0.15">
      <c r="A15" s="5"/>
      <c r="B15" s="169"/>
      <c r="C15" s="168"/>
      <c r="D15" s="168"/>
      <c r="E15" s="168"/>
      <c r="F15" s="168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4"/>
      <c r="AA15" s="4"/>
      <c r="AB15" s="38"/>
      <c r="AC15" s="169"/>
      <c r="AD15" s="168"/>
      <c r="AE15" s="168"/>
      <c r="AF15" s="168"/>
      <c r="AG15" s="168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4"/>
      <c r="BB15" s="4"/>
      <c r="BC15" s="38"/>
      <c r="BD15" s="169"/>
      <c r="BE15" s="168"/>
      <c r="BF15" s="168"/>
      <c r="BG15" s="168"/>
      <c r="BH15" s="168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4"/>
      <c r="CC15" s="4"/>
      <c r="CF15" s="32"/>
    </row>
    <row r="16" spans="1:86" s="30" customFormat="1" ht="18" customHeight="1" x14ac:dyDescent="0.15">
      <c r="A16" s="5"/>
      <c r="B16" s="99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175"/>
      <c r="N16" s="175"/>
      <c r="O16" s="175"/>
      <c r="P16" s="175"/>
      <c r="Q16" s="50"/>
      <c r="R16" s="175" t="str">
        <f>IF(入力!N6=0,"",入力!N6)</f>
        <v/>
      </c>
      <c r="S16" s="175"/>
      <c r="T16" s="175"/>
      <c r="U16" s="49"/>
      <c r="V16" s="175" t="str">
        <f>IF(入力!S6=0,"",入力!S6)</f>
        <v/>
      </c>
      <c r="W16" s="175"/>
      <c r="X16" s="175"/>
      <c r="Y16" s="49"/>
      <c r="Z16" s="52"/>
      <c r="AA16" s="4"/>
      <c r="AB16" s="38"/>
      <c r="AC16" s="99"/>
      <c r="AD16" s="50"/>
      <c r="AE16" s="50"/>
      <c r="AF16" s="50"/>
      <c r="AG16" s="50"/>
      <c r="AH16" s="50"/>
      <c r="AI16" s="50"/>
      <c r="AJ16" s="50"/>
      <c r="AK16" s="50"/>
      <c r="AL16" s="175"/>
      <c r="AM16" s="175"/>
      <c r="AN16" s="175"/>
      <c r="AO16" s="175"/>
      <c r="AP16" s="175"/>
      <c r="AQ16" s="97"/>
      <c r="AR16" s="51"/>
      <c r="AS16" s="175" t="str">
        <f>R16</f>
        <v/>
      </c>
      <c r="AT16" s="175"/>
      <c r="AU16" s="175"/>
      <c r="AV16" s="38"/>
      <c r="AW16" s="176" t="str">
        <f>V16</f>
        <v/>
      </c>
      <c r="AX16" s="176"/>
      <c r="AY16" s="176"/>
      <c r="AZ16" s="49"/>
      <c r="BA16" s="52"/>
      <c r="BB16" s="4"/>
      <c r="BC16" s="38"/>
      <c r="BD16" s="99"/>
      <c r="BE16" s="51"/>
      <c r="BF16" s="51"/>
      <c r="BG16" s="51"/>
      <c r="BH16" s="51"/>
      <c r="BI16" s="51"/>
      <c r="BJ16" s="51"/>
      <c r="BK16" s="51"/>
      <c r="BL16" s="51"/>
      <c r="BM16" s="175"/>
      <c r="BN16" s="175"/>
      <c r="BO16" s="175"/>
      <c r="BP16" s="175"/>
      <c r="BQ16" s="175"/>
      <c r="BR16" s="97"/>
      <c r="BS16" s="51"/>
      <c r="BT16" s="175" t="str">
        <f>AS16</f>
        <v/>
      </c>
      <c r="BU16" s="175"/>
      <c r="BV16" s="175"/>
      <c r="BW16" s="38"/>
      <c r="BX16" s="176" t="str">
        <f>AW16</f>
        <v/>
      </c>
      <c r="BY16" s="176"/>
      <c r="BZ16" s="176"/>
      <c r="CA16" s="38"/>
      <c r="CB16" s="52"/>
      <c r="CC16" s="4"/>
      <c r="CF16" s="32"/>
    </row>
    <row r="17" spans="1:87" s="10" customFormat="1" ht="7.5" customHeight="1" x14ac:dyDescent="0.15">
      <c r="A17" s="16"/>
      <c r="B17" s="177"/>
      <c r="C17" s="177"/>
      <c r="D17" s="177"/>
      <c r="E17" s="178" t="s">
        <v>32</v>
      </c>
      <c r="F17" s="178"/>
      <c r="G17" s="178"/>
      <c r="H17" s="178"/>
      <c r="I17" s="159" t="s">
        <v>81</v>
      </c>
      <c r="J17" s="159"/>
      <c r="K17" s="159" t="s">
        <v>82</v>
      </c>
      <c r="L17" s="159"/>
      <c r="M17" s="159"/>
      <c r="N17" s="159"/>
      <c r="O17" s="159" t="s">
        <v>70</v>
      </c>
      <c r="P17" s="159"/>
      <c r="Q17" s="159"/>
      <c r="R17" s="159"/>
      <c r="S17" s="159"/>
      <c r="T17" s="159"/>
      <c r="U17" s="159" t="s">
        <v>33</v>
      </c>
      <c r="V17" s="159"/>
      <c r="W17" s="159"/>
      <c r="X17" s="159"/>
      <c r="Y17" s="159"/>
      <c r="Z17" s="159"/>
      <c r="AA17" s="12"/>
      <c r="AB17" s="11"/>
      <c r="AC17" s="177"/>
      <c r="AD17" s="177"/>
      <c r="AE17" s="177"/>
      <c r="AF17" s="178" t="s">
        <v>32</v>
      </c>
      <c r="AG17" s="178"/>
      <c r="AH17" s="178"/>
      <c r="AI17" s="178"/>
      <c r="AJ17" s="159" t="s">
        <v>81</v>
      </c>
      <c r="AK17" s="159"/>
      <c r="AL17" s="159" t="s">
        <v>82</v>
      </c>
      <c r="AM17" s="159"/>
      <c r="AN17" s="159"/>
      <c r="AO17" s="159"/>
      <c r="AP17" s="159" t="s">
        <v>70</v>
      </c>
      <c r="AQ17" s="159"/>
      <c r="AR17" s="159"/>
      <c r="AS17" s="159"/>
      <c r="AT17" s="159"/>
      <c r="AU17" s="159"/>
      <c r="AV17" s="159" t="s">
        <v>33</v>
      </c>
      <c r="AW17" s="159"/>
      <c r="AX17" s="159"/>
      <c r="AY17" s="159"/>
      <c r="AZ17" s="159"/>
      <c r="BA17" s="159"/>
      <c r="BB17" s="12"/>
      <c r="BC17" s="11"/>
      <c r="BD17" s="177"/>
      <c r="BE17" s="177"/>
      <c r="BF17" s="177"/>
      <c r="BG17" s="178" t="s">
        <v>32</v>
      </c>
      <c r="BH17" s="178"/>
      <c r="BI17" s="178"/>
      <c r="BJ17" s="178"/>
      <c r="BK17" s="159" t="s">
        <v>81</v>
      </c>
      <c r="BL17" s="159"/>
      <c r="BM17" s="159" t="s">
        <v>82</v>
      </c>
      <c r="BN17" s="159"/>
      <c r="BO17" s="159"/>
      <c r="BP17" s="159"/>
      <c r="BQ17" s="159" t="s">
        <v>70</v>
      </c>
      <c r="BR17" s="159"/>
      <c r="BS17" s="159"/>
      <c r="BT17" s="159"/>
      <c r="BU17" s="159"/>
      <c r="BV17" s="159"/>
      <c r="BW17" s="159" t="s">
        <v>33</v>
      </c>
      <c r="BX17" s="159"/>
      <c r="BY17" s="159"/>
      <c r="BZ17" s="159"/>
      <c r="CA17" s="159"/>
      <c r="CB17" s="159"/>
      <c r="CC17" s="12"/>
    </row>
    <row r="18" spans="1:87" s="30" customFormat="1" ht="9.9499999999999993" customHeight="1" x14ac:dyDescent="0.15">
      <c r="A18" s="5"/>
      <c r="B18" s="159"/>
      <c r="C18" s="159"/>
      <c r="D18" s="159"/>
      <c r="E18" s="192" t="s">
        <v>69</v>
      </c>
      <c r="F18" s="192"/>
      <c r="G18" s="192"/>
      <c r="H18" s="192"/>
      <c r="I18" s="193">
        <f ca="1">CG4</f>
        <v>507</v>
      </c>
      <c r="J18" s="193"/>
      <c r="K18" s="151">
        <v>10</v>
      </c>
      <c r="L18" s="151"/>
      <c r="M18" s="151"/>
      <c r="N18" s="151"/>
      <c r="O18" s="192" t="s">
        <v>71</v>
      </c>
      <c r="P18" s="192"/>
      <c r="Q18" s="192"/>
      <c r="R18" s="192"/>
      <c r="S18" s="192"/>
      <c r="T18" s="192"/>
      <c r="U18" s="247"/>
      <c r="V18" s="247"/>
      <c r="W18" s="247"/>
      <c r="X18" s="247"/>
      <c r="Y18" s="247"/>
      <c r="Z18" s="247"/>
      <c r="AA18" s="4"/>
      <c r="AB18" s="38"/>
      <c r="AC18" s="159"/>
      <c r="AD18" s="159"/>
      <c r="AE18" s="159"/>
      <c r="AF18" s="192" t="s">
        <v>69</v>
      </c>
      <c r="AG18" s="192"/>
      <c r="AH18" s="192"/>
      <c r="AI18" s="192"/>
      <c r="AJ18" s="193">
        <f ca="1">I18</f>
        <v>507</v>
      </c>
      <c r="AK18" s="194"/>
      <c r="AL18" s="151">
        <f>K18</f>
        <v>10</v>
      </c>
      <c r="AM18" s="151"/>
      <c r="AN18" s="151"/>
      <c r="AO18" s="151"/>
      <c r="AP18" s="192" t="s">
        <v>71</v>
      </c>
      <c r="AQ18" s="192"/>
      <c r="AR18" s="192"/>
      <c r="AS18" s="192"/>
      <c r="AT18" s="192"/>
      <c r="AU18" s="192"/>
      <c r="AV18" s="262"/>
      <c r="AW18" s="262"/>
      <c r="AX18" s="262"/>
      <c r="AY18" s="262"/>
      <c r="AZ18" s="262"/>
      <c r="BA18" s="262"/>
      <c r="BB18" s="4"/>
      <c r="BC18" s="38"/>
      <c r="BD18" s="159"/>
      <c r="BE18" s="159"/>
      <c r="BF18" s="159"/>
      <c r="BG18" s="192" t="s">
        <v>69</v>
      </c>
      <c r="BH18" s="192"/>
      <c r="BI18" s="192"/>
      <c r="BJ18" s="192"/>
      <c r="BK18" s="193">
        <f ca="1">I18</f>
        <v>507</v>
      </c>
      <c r="BL18" s="194"/>
      <c r="BM18" s="151">
        <f>K18</f>
        <v>10</v>
      </c>
      <c r="BN18" s="151"/>
      <c r="BO18" s="151"/>
      <c r="BP18" s="151"/>
      <c r="BQ18" s="192" t="s">
        <v>71</v>
      </c>
      <c r="BR18" s="192"/>
      <c r="BS18" s="192"/>
      <c r="BT18" s="192"/>
      <c r="BU18" s="192"/>
      <c r="BV18" s="192"/>
      <c r="BW18" s="262"/>
      <c r="BX18" s="262"/>
      <c r="BY18" s="262"/>
      <c r="BZ18" s="262"/>
      <c r="CA18" s="262"/>
      <c r="CB18" s="262"/>
      <c r="CC18" s="4"/>
      <c r="CF18" s="32"/>
    </row>
    <row r="19" spans="1:87" s="30" customFormat="1" ht="9.9499999999999993" customHeight="1" x14ac:dyDescent="0.15">
      <c r="A19" s="5"/>
      <c r="B19" s="159"/>
      <c r="C19" s="159"/>
      <c r="D19" s="159"/>
      <c r="E19" s="192"/>
      <c r="F19" s="192"/>
      <c r="G19" s="192"/>
      <c r="H19" s="192"/>
      <c r="I19" s="193"/>
      <c r="J19" s="193"/>
      <c r="K19" s="151"/>
      <c r="L19" s="151"/>
      <c r="M19" s="151"/>
      <c r="N19" s="151"/>
      <c r="O19" s="192"/>
      <c r="P19" s="192"/>
      <c r="Q19" s="192"/>
      <c r="R19" s="192"/>
      <c r="S19" s="192"/>
      <c r="T19" s="192"/>
      <c r="U19" s="247"/>
      <c r="V19" s="247"/>
      <c r="W19" s="247"/>
      <c r="X19" s="247"/>
      <c r="Y19" s="247"/>
      <c r="Z19" s="247"/>
      <c r="AA19" s="4"/>
      <c r="AB19" s="38"/>
      <c r="AC19" s="159"/>
      <c r="AD19" s="159"/>
      <c r="AE19" s="159"/>
      <c r="AF19" s="192"/>
      <c r="AG19" s="192"/>
      <c r="AH19" s="192"/>
      <c r="AI19" s="192"/>
      <c r="AJ19" s="194"/>
      <c r="AK19" s="194"/>
      <c r="AL19" s="151"/>
      <c r="AM19" s="151"/>
      <c r="AN19" s="151"/>
      <c r="AO19" s="151"/>
      <c r="AP19" s="192"/>
      <c r="AQ19" s="192"/>
      <c r="AR19" s="192"/>
      <c r="AS19" s="192"/>
      <c r="AT19" s="192"/>
      <c r="AU19" s="192"/>
      <c r="AV19" s="262"/>
      <c r="AW19" s="262"/>
      <c r="AX19" s="262"/>
      <c r="AY19" s="262"/>
      <c r="AZ19" s="262"/>
      <c r="BA19" s="262"/>
      <c r="BB19" s="4"/>
      <c r="BC19" s="38"/>
      <c r="BD19" s="159"/>
      <c r="BE19" s="159"/>
      <c r="BF19" s="159"/>
      <c r="BG19" s="192"/>
      <c r="BH19" s="192"/>
      <c r="BI19" s="192"/>
      <c r="BJ19" s="192"/>
      <c r="BK19" s="194"/>
      <c r="BL19" s="194"/>
      <c r="BM19" s="151"/>
      <c r="BN19" s="151"/>
      <c r="BO19" s="151"/>
      <c r="BP19" s="151"/>
      <c r="BQ19" s="192"/>
      <c r="BR19" s="192"/>
      <c r="BS19" s="192"/>
      <c r="BT19" s="192"/>
      <c r="BU19" s="192"/>
      <c r="BV19" s="192"/>
      <c r="BW19" s="262"/>
      <c r="BX19" s="262"/>
      <c r="BY19" s="262"/>
      <c r="BZ19" s="262"/>
      <c r="CA19" s="262"/>
      <c r="CB19" s="262"/>
      <c r="CC19" s="4"/>
      <c r="CF19" s="32"/>
    </row>
    <row r="20" spans="1:87" s="10" customFormat="1" ht="7.5" customHeight="1" x14ac:dyDescent="0.15">
      <c r="A20" s="16"/>
      <c r="B20" s="159" t="s">
        <v>34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 t="s">
        <v>35</v>
      </c>
      <c r="T20" s="159"/>
      <c r="U20" s="159"/>
      <c r="V20" s="159"/>
      <c r="W20" s="159"/>
      <c r="X20" s="159"/>
      <c r="Y20" s="159"/>
      <c r="Z20" s="159"/>
      <c r="AA20" s="12"/>
      <c r="AB20" s="11"/>
      <c r="AC20" s="159" t="s">
        <v>34</v>
      </c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 t="s">
        <v>35</v>
      </c>
      <c r="AU20" s="159"/>
      <c r="AV20" s="159"/>
      <c r="AW20" s="159"/>
      <c r="AX20" s="159"/>
      <c r="AY20" s="159"/>
      <c r="AZ20" s="159"/>
      <c r="BA20" s="159"/>
      <c r="BB20" s="12"/>
      <c r="BC20" s="11"/>
      <c r="BD20" s="159" t="s">
        <v>34</v>
      </c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 t="s">
        <v>35</v>
      </c>
      <c r="BV20" s="159"/>
      <c r="BW20" s="159"/>
      <c r="BX20" s="159"/>
      <c r="BY20" s="159"/>
      <c r="BZ20" s="159"/>
      <c r="CA20" s="159"/>
      <c r="CB20" s="159"/>
      <c r="CC20" s="12"/>
    </row>
    <row r="21" spans="1:87" s="30" customFormat="1" ht="12" customHeight="1" x14ac:dyDescent="0.15">
      <c r="A21" s="5"/>
      <c r="B21" s="53"/>
      <c r="C21" s="101"/>
      <c r="D21" s="101"/>
      <c r="E21" s="101"/>
      <c r="F21" s="101"/>
      <c r="G21" s="101"/>
      <c r="H21" s="184" t="s">
        <v>36</v>
      </c>
      <c r="I21" s="185"/>
      <c r="J21" s="54"/>
      <c r="K21" s="54"/>
      <c r="L21" s="54"/>
      <c r="M21" s="55"/>
      <c r="N21" s="55"/>
      <c r="Q21" s="184" t="s">
        <v>37</v>
      </c>
      <c r="R21" s="185"/>
      <c r="S21" s="195" t="str">
        <f>IF(入力!C16=1,"01 確　定",IF(入力!E16=1,"11 修　正",IF(入力!G16=1,"22 更　正",IF(入力!I16=1,"21 決　定",IF(入力!J16=1,"その他","入力してください")))))</f>
        <v>入力してください</v>
      </c>
      <c r="T21" s="195"/>
      <c r="U21" s="195"/>
      <c r="V21" s="195"/>
      <c r="W21" s="195"/>
      <c r="X21" s="195"/>
      <c r="Y21" s="195"/>
      <c r="Z21" s="195"/>
      <c r="AA21" s="4"/>
      <c r="AB21" s="38"/>
      <c r="AC21" s="53"/>
      <c r="AD21" s="101"/>
      <c r="AE21" s="101"/>
      <c r="AF21" s="101"/>
      <c r="AG21" s="101"/>
      <c r="AH21" s="101"/>
      <c r="AI21" s="184" t="s">
        <v>36</v>
      </c>
      <c r="AJ21" s="185"/>
      <c r="AK21" s="54"/>
      <c r="AL21" s="54"/>
      <c r="AM21" s="54"/>
      <c r="AN21" s="55"/>
      <c r="AO21" s="55"/>
      <c r="AR21" s="184" t="s">
        <v>37</v>
      </c>
      <c r="AS21" s="185"/>
      <c r="AT21" s="195" t="str">
        <f>S21</f>
        <v>入力してください</v>
      </c>
      <c r="AU21" s="195"/>
      <c r="AV21" s="195"/>
      <c r="AW21" s="195"/>
      <c r="AX21" s="195"/>
      <c r="AY21" s="195"/>
      <c r="AZ21" s="195"/>
      <c r="BA21" s="195"/>
      <c r="BB21" s="4"/>
      <c r="BC21" s="38"/>
      <c r="BD21" s="53"/>
      <c r="BE21" s="101"/>
      <c r="BF21" s="101"/>
      <c r="BG21" s="101"/>
      <c r="BH21" s="101"/>
      <c r="BI21" s="101"/>
      <c r="BJ21" s="184" t="s">
        <v>36</v>
      </c>
      <c r="BK21" s="185"/>
      <c r="BL21" s="54"/>
      <c r="BM21" s="54"/>
      <c r="BN21" s="54"/>
      <c r="BO21" s="55"/>
      <c r="BP21" s="55"/>
      <c r="BS21" s="184" t="s">
        <v>37</v>
      </c>
      <c r="BT21" s="185"/>
      <c r="BU21" s="195" t="str">
        <f>S21</f>
        <v>入力してください</v>
      </c>
      <c r="BV21" s="195"/>
      <c r="BW21" s="195"/>
      <c r="BX21" s="195"/>
      <c r="BY21" s="195"/>
      <c r="BZ21" s="195"/>
      <c r="CA21" s="195"/>
      <c r="CB21" s="195"/>
      <c r="CC21" s="4"/>
      <c r="CF21" s="32"/>
    </row>
    <row r="22" spans="1:87" s="30" customFormat="1" ht="9" customHeight="1" x14ac:dyDescent="0.15">
      <c r="A22" s="5"/>
      <c r="B22" s="201"/>
      <c r="C22" s="200" t="str">
        <f>IF(入力!$J$11="","　　・　　・　　",入力!$J$11)</f>
        <v>　　・　　・　　</v>
      </c>
      <c r="D22" s="200"/>
      <c r="E22" s="200"/>
      <c r="F22" s="200"/>
      <c r="G22" s="200"/>
      <c r="H22" s="200"/>
      <c r="I22" s="87"/>
      <c r="J22" s="197"/>
      <c r="K22" s="199" t="str">
        <f>IF(入力!$J$12="","　　・　　・　　",入力!$J$12)</f>
        <v>　　・　　・　　</v>
      </c>
      <c r="L22" s="199"/>
      <c r="M22" s="199"/>
      <c r="N22" s="199"/>
      <c r="O22" s="199"/>
      <c r="P22" s="199"/>
      <c r="Q22" s="199"/>
      <c r="R22" s="56"/>
      <c r="S22" s="195"/>
      <c r="T22" s="195"/>
      <c r="U22" s="195"/>
      <c r="V22" s="195"/>
      <c r="W22" s="195"/>
      <c r="X22" s="195"/>
      <c r="Y22" s="195"/>
      <c r="Z22" s="195"/>
      <c r="AA22" s="4"/>
      <c r="AB22" s="38"/>
      <c r="AC22" s="201"/>
      <c r="AD22" s="200" t="str">
        <f>C22</f>
        <v>　　・　　・　　</v>
      </c>
      <c r="AE22" s="200"/>
      <c r="AF22" s="200"/>
      <c r="AG22" s="200"/>
      <c r="AH22" s="200"/>
      <c r="AI22" s="200"/>
      <c r="AJ22" s="87"/>
      <c r="AK22" s="201"/>
      <c r="AL22" s="199" t="str">
        <f>K22</f>
        <v>　　・　　・　　</v>
      </c>
      <c r="AM22" s="199"/>
      <c r="AN22" s="199"/>
      <c r="AO22" s="199"/>
      <c r="AP22" s="199"/>
      <c r="AQ22" s="199"/>
      <c r="AR22" s="199"/>
      <c r="AS22" s="56"/>
      <c r="AT22" s="195"/>
      <c r="AU22" s="195"/>
      <c r="AV22" s="195"/>
      <c r="AW22" s="195"/>
      <c r="AX22" s="195"/>
      <c r="AY22" s="195"/>
      <c r="AZ22" s="195"/>
      <c r="BA22" s="195"/>
      <c r="BB22" s="4"/>
      <c r="BC22" s="38"/>
      <c r="BD22" s="201"/>
      <c r="BE22" s="200" t="str">
        <f>AD22</f>
        <v>　　・　　・　　</v>
      </c>
      <c r="BF22" s="200"/>
      <c r="BG22" s="200"/>
      <c r="BH22" s="200"/>
      <c r="BI22" s="200"/>
      <c r="BJ22" s="200"/>
      <c r="BK22" s="87"/>
      <c r="BL22" s="201"/>
      <c r="BM22" s="199" t="str">
        <f>AL22</f>
        <v>　　・　　・　　</v>
      </c>
      <c r="BN22" s="199"/>
      <c r="BO22" s="199"/>
      <c r="BP22" s="199"/>
      <c r="BQ22" s="199"/>
      <c r="BR22" s="199"/>
      <c r="BS22" s="199"/>
      <c r="BT22" s="56"/>
      <c r="BU22" s="195"/>
      <c r="BV22" s="195"/>
      <c r="BW22" s="195"/>
      <c r="BX22" s="195"/>
      <c r="BY22" s="195"/>
      <c r="BZ22" s="195"/>
      <c r="CA22" s="195"/>
      <c r="CB22" s="195"/>
      <c r="CC22" s="4"/>
      <c r="CF22" s="32"/>
    </row>
    <row r="23" spans="1:87" s="30" customFormat="1" ht="9" customHeight="1" thickBot="1" x14ac:dyDescent="0.2">
      <c r="A23" s="5"/>
      <c r="B23" s="202"/>
      <c r="C23" s="263"/>
      <c r="D23" s="263"/>
      <c r="E23" s="263"/>
      <c r="F23" s="263"/>
      <c r="G23" s="263"/>
      <c r="H23" s="263"/>
      <c r="I23" s="88"/>
      <c r="J23" s="198"/>
      <c r="K23" s="200"/>
      <c r="L23" s="200"/>
      <c r="M23" s="200"/>
      <c r="N23" s="200"/>
      <c r="O23" s="200"/>
      <c r="P23" s="200"/>
      <c r="Q23" s="200"/>
      <c r="R23" s="56"/>
      <c r="S23" s="196"/>
      <c r="T23" s="196"/>
      <c r="U23" s="196"/>
      <c r="V23" s="196"/>
      <c r="W23" s="196"/>
      <c r="X23" s="196"/>
      <c r="Y23" s="196"/>
      <c r="Z23" s="196"/>
      <c r="AA23" s="4"/>
      <c r="AB23" s="38"/>
      <c r="AC23" s="202"/>
      <c r="AD23" s="263"/>
      <c r="AE23" s="263"/>
      <c r="AF23" s="263"/>
      <c r="AG23" s="263"/>
      <c r="AH23" s="263"/>
      <c r="AI23" s="263"/>
      <c r="AJ23" s="88"/>
      <c r="AK23" s="202"/>
      <c r="AL23" s="200"/>
      <c r="AM23" s="200"/>
      <c r="AN23" s="200"/>
      <c r="AO23" s="200"/>
      <c r="AP23" s="200"/>
      <c r="AQ23" s="200"/>
      <c r="AR23" s="200"/>
      <c r="AS23" s="56"/>
      <c r="AT23" s="196"/>
      <c r="AU23" s="196"/>
      <c r="AV23" s="196"/>
      <c r="AW23" s="196"/>
      <c r="AX23" s="196"/>
      <c r="AY23" s="196"/>
      <c r="AZ23" s="196"/>
      <c r="BA23" s="196"/>
      <c r="BB23" s="4"/>
      <c r="BC23" s="38"/>
      <c r="BD23" s="202"/>
      <c r="BE23" s="263"/>
      <c r="BF23" s="263"/>
      <c r="BG23" s="263"/>
      <c r="BH23" s="263"/>
      <c r="BI23" s="263"/>
      <c r="BJ23" s="263"/>
      <c r="BK23" s="88"/>
      <c r="BL23" s="202"/>
      <c r="BM23" s="200"/>
      <c r="BN23" s="200"/>
      <c r="BO23" s="200"/>
      <c r="BP23" s="200"/>
      <c r="BQ23" s="200"/>
      <c r="BR23" s="200"/>
      <c r="BS23" s="200"/>
      <c r="BT23" s="56"/>
      <c r="BU23" s="196"/>
      <c r="BV23" s="196"/>
      <c r="BW23" s="196"/>
      <c r="BX23" s="196"/>
      <c r="BY23" s="196"/>
      <c r="BZ23" s="196"/>
      <c r="CA23" s="196"/>
      <c r="CB23" s="196"/>
      <c r="CC23" s="4"/>
      <c r="CD23" s="57"/>
      <c r="CE23" s="57"/>
      <c r="CF23" s="57"/>
      <c r="CG23" s="57"/>
      <c r="CH23" s="57"/>
      <c r="CI23" s="57"/>
    </row>
    <row r="24" spans="1:87" s="30" customFormat="1" ht="9" customHeight="1" x14ac:dyDescent="0.15">
      <c r="A24" s="5"/>
      <c r="B24" s="79"/>
      <c r="C24" s="155" t="s">
        <v>67</v>
      </c>
      <c r="D24" s="155"/>
      <c r="E24" s="155"/>
      <c r="F24" s="155"/>
      <c r="G24" s="155"/>
      <c r="H24" s="155"/>
      <c r="I24" s="155"/>
      <c r="J24" s="155"/>
      <c r="K24" s="66"/>
      <c r="L24" s="179" t="s">
        <v>38</v>
      </c>
      <c r="M24" s="179"/>
      <c r="N24" s="182" t="s">
        <v>39</v>
      </c>
      <c r="O24" s="182"/>
      <c r="P24" s="183" t="s">
        <v>40</v>
      </c>
      <c r="Q24" s="183"/>
      <c r="R24" s="80" t="s">
        <v>41</v>
      </c>
      <c r="S24" s="81" t="s">
        <v>42</v>
      </c>
      <c r="T24" s="82" t="s">
        <v>39</v>
      </c>
      <c r="U24" s="83" t="s">
        <v>40</v>
      </c>
      <c r="V24" s="81" t="s">
        <v>43</v>
      </c>
      <c r="W24" s="84" t="s">
        <v>42</v>
      </c>
      <c r="X24" s="83" t="s">
        <v>39</v>
      </c>
      <c r="Y24" s="81" t="s">
        <v>40</v>
      </c>
      <c r="Z24" s="85" t="s">
        <v>44</v>
      </c>
      <c r="AA24" s="4"/>
      <c r="AB24" s="38"/>
      <c r="AC24" s="79"/>
      <c r="AD24" s="155" t="s">
        <v>67</v>
      </c>
      <c r="AE24" s="155"/>
      <c r="AF24" s="155"/>
      <c r="AG24" s="155"/>
      <c r="AH24" s="155"/>
      <c r="AI24" s="155"/>
      <c r="AJ24" s="155"/>
      <c r="AK24" s="155"/>
      <c r="AL24" s="66"/>
      <c r="AM24" s="179" t="s">
        <v>38</v>
      </c>
      <c r="AN24" s="179"/>
      <c r="AO24" s="182" t="s">
        <v>39</v>
      </c>
      <c r="AP24" s="182"/>
      <c r="AQ24" s="183" t="s">
        <v>40</v>
      </c>
      <c r="AR24" s="183"/>
      <c r="AS24" s="80" t="s">
        <v>41</v>
      </c>
      <c r="AT24" s="81" t="s">
        <v>42</v>
      </c>
      <c r="AU24" s="82" t="s">
        <v>39</v>
      </c>
      <c r="AV24" s="83" t="s">
        <v>40</v>
      </c>
      <c r="AW24" s="81" t="s">
        <v>43</v>
      </c>
      <c r="AX24" s="84" t="s">
        <v>42</v>
      </c>
      <c r="AY24" s="83" t="s">
        <v>39</v>
      </c>
      <c r="AZ24" s="81" t="s">
        <v>40</v>
      </c>
      <c r="BA24" s="85" t="s">
        <v>44</v>
      </c>
      <c r="BB24" s="4"/>
      <c r="BC24" s="38"/>
      <c r="BD24" s="79"/>
      <c r="BE24" s="155" t="s">
        <v>67</v>
      </c>
      <c r="BF24" s="155"/>
      <c r="BG24" s="155"/>
      <c r="BH24" s="155"/>
      <c r="BI24" s="155"/>
      <c r="BJ24" s="155"/>
      <c r="BK24" s="155"/>
      <c r="BL24" s="155"/>
      <c r="BM24" s="66"/>
      <c r="BN24" s="179" t="s">
        <v>38</v>
      </c>
      <c r="BO24" s="179"/>
      <c r="BP24" s="182" t="s">
        <v>39</v>
      </c>
      <c r="BQ24" s="182"/>
      <c r="BR24" s="183" t="s">
        <v>40</v>
      </c>
      <c r="BS24" s="183"/>
      <c r="BT24" s="80" t="s">
        <v>41</v>
      </c>
      <c r="BU24" s="81" t="s">
        <v>42</v>
      </c>
      <c r="BV24" s="82" t="s">
        <v>39</v>
      </c>
      <c r="BW24" s="83" t="s">
        <v>40</v>
      </c>
      <c r="BX24" s="81" t="s">
        <v>43</v>
      </c>
      <c r="BY24" s="84" t="s">
        <v>42</v>
      </c>
      <c r="BZ24" s="83" t="s">
        <v>39</v>
      </c>
      <c r="CA24" s="81" t="s">
        <v>40</v>
      </c>
      <c r="CB24" s="85" t="s">
        <v>44</v>
      </c>
      <c r="CC24" s="4"/>
      <c r="CF24" s="32"/>
    </row>
    <row r="25" spans="1:87" s="30" customFormat="1" ht="9.9499999999999993" customHeight="1" x14ac:dyDescent="0.15">
      <c r="A25" s="5"/>
      <c r="B25" s="86"/>
      <c r="C25" s="103"/>
      <c r="D25" s="103"/>
      <c r="E25" s="103"/>
      <c r="F25" s="103"/>
      <c r="G25" s="103"/>
      <c r="H25" s="103"/>
      <c r="I25" s="103"/>
      <c r="J25" s="103"/>
      <c r="K25" s="61"/>
      <c r="L25" s="180"/>
      <c r="M25" s="180"/>
      <c r="N25" s="186" t="str">
        <f>IFERROR(MID(入力!$J6,LEN(入力!$J6)-10,1),"")</f>
        <v/>
      </c>
      <c r="O25" s="186"/>
      <c r="P25" s="188" t="str">
        <f>IFERROR(MID(入力!$J6,LEN(入力!$J6)-9,1),"")</f>
        <v/>
      </c>
      <c r="Q25" s="188"/>
      <c r="R25" s="190" t="str">
        <f>IFERROR(MID(入力!$J6,LEN(入力!$J6)-8,1),"")</f>
        <v/>
      </c>
      <c r="S25" s="190" t="str">
        <f>IFERROR(MID(入力!$J6,LEN(入力!$J6)-7,1),"")</f>
        <v/>
      </c>
      <c r="T25" s="188" t="str">
        <f>IFERROR(MID(入力!$J6,LEN(入力!$J6)-6,1),"")</f>
        <v/>
      </c>
      <c r="U25" s="211" t="str">
        <f>IFERROR(MID(入力!$J6,LEN(入力!$J6)-5,1),"")</f>
        <v/>
      </c>
      <c r="V25" s="190" t="str">
        <f>IFERROR(MID(入力!$J6,LEN(入力!$J6)-4,1),"")</f>
        <v/>
      </c>
      <c r="W25" s="188" t="str">
        <f>IFERROR(MID(入力!$J6,LEN(入力!$J6)-3,1),"")</f>
        <v/>
      </c>
      <c r="X25" s="211" t="str">
        <f>IFERROR(MID(入力!$J6,LEN(入力!$J6)-2,1),"")</f>
        <v/>
      </c>
      <c r="Y25" s="190" t="str">
        <f>IFERROR(MID(入力!$J6,LEN(入力!$J6)-1,1),"")</f>
        <v/>
      </c>
      <c r="Z25" s="203" t="str">
        <f>IFERROR(RIGHT(入力!$J6,1),"")</f>
        <v/>
      </c>
      <c r="AA25" s="4"/>
      <c r="AB25" s="38"/>
      <c r="AC25" s="86"/>
      <c r="AD25" s="103"/>
      <c r="AE25" s="103"/>
      <c r="AF25" s="103"/>
      <c r="AG25" s="103"/>
      <c r="AH25" s="103"/>
      <c r="AI25" s="103"/>
      <c r="AJ25" s="103"/>
      <c r="AK25" s="103"/>
      <c r="AL25" s="61"/>
      <c r="AM25" s="180"/>
      <c r="AN25" s="180"/>
      <c r="AO25" s="186" t="str">
        <f>N25</f>
        <v/>
      </c>
      <c r="AP25" s="186"/>
      <c r="AQ25" s="188" t="str">
        <f>P25</f>
        <v/>
      </c>
      <c r="AR25" s="188"/>
      <c r="AS25" s="186" t="str">
        <f t="shared" ref="AS25:BA25" si="4">R25</f>
        <v/>
      </c>
      <c r="AT25" s="190" t="str">
        <f t="shared" si="4"/>
        <v/>
      </c>
      <c r="AU25" s="209" t="str">
        <f t="shared" si="4"/>
        <v/>
      </c>
      <c r="AV25" s="186" t="str">
        <f t="shared" si="4"/>
        <v/>
      </c>
      <c r="AW25" s="190" t="str">
        <f t="shared" si="4"/>
        <v/>
      </c>
      <c r="AX25" s="188" t="str">
        <f t="shared" si="4"/>
        <v/>
      </c>
      <c r="AY25" s="186" t="str">
        <f t="shared" si="4"/>
        <v/>
      </c>
      <c r="AZ25" s="190" t="str">
        <f t="shared" si="4"/>
        <v/>
      </c>
      <c r="BA25" s="203" t="str">
        <f t="shared" si="4"/>
        <v/>
      </c>
      <c r="BB25" s="4"/>
      <c r="BC25" s="38"/>
      <c r="BD25" s="86"/>
      <c r="BE25" s="103"/>
      <c r="BF25" s="103"/>
      <c r="BG25" s="103"/>
      <c r="BH25" s="103"/>
      <c r="BI25" s="103"/>
      <c r="BJ25" s="103"/>
      <c r="BK25" s="103"/>
      <c r="BL25" s="103"/>
      <c r="BM25" s="61"/>
      <c r="BN25" s="180"/>
      <c r="BO25" s="180"/>
      <c r="BP25" s="186" t="str">
        <f>AO25</f>
        <v/>
      </c>
      <c r="BQ25" s="186"/>
      <c r="BR25" s="188" t="str">
        <f>AQ25</f>
        <v/>
      </c>
      <c r="BS25" s="188"/>
      <c r="BT25" s="186" t="str">
        <f t="shared" ref="BT25:CB25" si="5">AS25</f>
        <v/>
      </c>
      <c r="BU25" s="190" t="str">
        <f t="shared" si="5"/>
        <v/>
      </c>
      <c r="BV25" s="209" t="str">
        <f t="shared" si="5"/>
        <v/>
      </c>
      <c r="BW25" s="186" t="str">
        <f t="shared" si="5"/>
        <v/>
      </c>
      <c r="BX25" s="190" t="str">
        <f t="shared" si="5"/>
        <v/>
      </c>
      <c r="BY25" s="188" t="str">
        <f t="shared" si="5"/>
        <v/>
      </c>
      <c r="BZ25" s="186" t="str">
        <f t="shared" si="5"/>
        <v/>
      </c>
      <c r="CA25" s="190" t="str">
        <f t="shared" si="5"/>
        <v/>
      </c>
      <c r="CB25" s="203" t="str">
        <f t="shared" si="5"/>
        <v/>
      </c>
      <c r="CC25" s="4"/>
      <c r="CF25" s="32"/>
    </row>
    <row r="26" spans="1:87" s="30" customFormat="1" ht="9.9499999999999993" customHeight="1" thickBot="1" x14ac:dyDescent="0.2">
      <c r="A26" s="5"/>
      <c r="B26" s="68"/>
      <c r="C26" s="142"/>
      <c r="D26" s="142"/>
      <c r="E26" s="142"/>
      <c r="F26" s="142"/>
      <c r="G26" s="142"/>
      <c r="H26" s="142"/>
      <c r="I26" s="142"/>
      <c r="J26" s="142"/>
      <c r="K26" s="64"/>
      <c r="L26" s="181"/>
      <c r="M26" s="181"/>
      <c r="N26" s="187"/>
      <c r="O26" s="187"/>
      <c r="P26" s="189"/>
      <c r="Q26" s="189"/>
      <c r="R26" s="191"/>
      <c r="S26" s="191"/>
      <c r="T26" s="189"/>
      <c r="U26" s="212"/>
      <c r="V26" s="191"/>
      <c r="W26" s="189"/>
      <c r="X26" s="212"/>
      <c r="Y26" s="213"/>
      <c r="Z26" s="214"/>
      <c r="AA26" s="4"/>
      <c r="AB26" s="38"/>
      <c r="AC26" s="68"/>
      <c r="AD26" s="142"/>
      <c r="AE26" s="142"/>
      <c r="AF26" s="142"/>
      <c r="AG26" s="142"/>
      <c r="AH26" s="142"/>
      <c r="AI26" s="142"/>
      <c r="AJ26" s="142"/>
      <c r="AK26" s="142"/>
      <c r="AL26" s="64"/>
      <c r="AM26" s="181"/>
      <c r="AN26" s="181"/>
      <c r="AO26" s="187"/>
      <c r="AP26" s="187"/>
      <c r="AQ26" s="189"/>
      <c r="AR26" s="189"/>
      <c r="AS26" s="187"/>
      <c r="AT26" s="191"/>
      <c r="AU26" s="210"/>
      <c r="AV26" s="187"/>
      <c r="AW26" s="191"/>
      <c r="AX26" s="189"/>
      <c r="AY26" s="187"/>
      <c r="AZ26" s="191"/>
      <c r="BA26" s="204"/>
      <c r="BB26" s="4"/>
      <c r="BC26" s="38"/>
      <c r="BD26" s="68"/>
      <c r="BE26" s="142"/>
      <c r="BF26" s="142"/>
      <c r="BG26" s="142"/>
      <c r="BH26" s="142"/>
      <c r="BI26" s="142"/>
      <c r="BJ26" s="142"/>
      <c r="BK26" s="142"/>
      <c r="BL26" s="142"/>
      <c r="BM26" s="64"/>
      <c r="BN26" s="181"/>
      <c r="BO26" s="181"/>
      <c r="BP26" s="187"/>
      <c r="BQ26" s="187"/>
      <c r="BR26" s="189"/>
      <c r="BS26" s="189"/>
      <c r="BT26" s="187"/>
      <c r="BU26" s="191"/>
      <c r="BV26" s="210"/>
      <c r="BW26" s="187"/>
      <c r="BX26" s="191"/>
      <c r="BY26" s="189"/>
      <c r="BZ26" s="187"/>
      <c r="CA26" s="191"/>
      <c r="CB26" s="204"/>
      <c r="CC26" s="4"/>
      <c r="CF26" s="32"/>
    </row>
    <row r="27" spans="1:87" s="30" customFormat="1" ht="12.95" customHeight="1" x14ac:dyDescent="0.15">
      <c r="A27" s="5"/>
      <c r="B27" s="60"/>
      <c r="C27" s="205" t="s">
        <v>68</v>
      </c>
      <c r="D27" s="117"/>
      <c r="E27" s="117"/>
      <c r="F27" s="117"/>
      <c r="G27" s="117"/>
      <c r="H27" s="117"/>
      <c r="I27" s="117"/>
      <c r="J27" s="117"/>
      <c r="K27" s="61"/>
      <c r="L27" s="206" t="s">
        <v>45</v>
      </c>
      <c r="M27" s="206"/>
      <c r="N27" s="186" t="str">
        <f>IFERROR(MID(入力!$J7,LEN(入力!$J7)-10,1),"")</f>
        <v/>
      </c>
      <c r="O27" s="186"/>
      <c r="P27" s="188" t="str">
        <f>IFERROR(MID(入力!$J7,LEN(入力!$J7)-9,1),"")</f>
        <v/>
      </c>
      <c r="Q27" s="188"/>
      <c r="R27" s="186" t="str">
        <f>IFERROR(MID(入力!$J7,LEN(入力!$J7)-8,1),"")</f>
        <v/>
      </c>
      <c r="S27" s="190" t="str">
        <f>IFERROR(MID(入力!$J7,LEN(入力!$J7)-7,1),"")</f>
        <v/>
      </c>
      <c r="T27" s="188" t="str">
        <f>IFERROR(MID(入力!$J7,LEN(入力!$J7)-6,1),"")</f>
        <v/>
      </c>
      <c r="U27" s="186" t="str">
        <f>IFERROR(MID(入力!$J7,LEN(入力!$J7)-5,1),"")</f>
        <v/>
      </c>
      <c r="V27" s="190" t="str">
        <f>IFERROR(MID(入力!$J7,LEN(入力!$J7)-4,1),"")</f>
        <v/>
      </c>
      <c r="W27" s="188" t="str">
        <f>IFERROR(MID(入力!$J7,LEN(入力!$J7)-3,1),"")</f>
        <v/>
      </c>
      <c r="X27" s="186" t="str">
        <f>IFERROR(MID(入力!$J7,LEN(入力!$J7)-2,1),"")</f>
        <v/>
      </c>
      <c r="Y27" s="190" t="str">
        <f>IFERROR(MID(入力!$J7,LEN(入力!$J7)-1,1),"")</f>
        <v/>
      </c>
      <c r="Z27" s="188" t="str">
        <f>IFERROR(RIGHT(入力!$J7,1),"")</f>
        <v/>
      </c>
      <c r="AA27" s="4"/>
      <c r="AB27" s="38"/>
      <c r="AC27" s="60"/>
      <c r="AD27" s="117" t="s">
        <v>68</v>
      </c>
      <c r="AE27" s="117"/>
      <c r="AF27" s="117"/>
      <c r="AG27" s="117"/>
      <c r="AH27" s="117"/>
      <c r="AI27" s="117"/>
      <c r="AJ27" s="117"/>
      <c r="AK27" s="117"/>
      <c r="AL27" s="61"/>
      <c r="AM27" s="206" t="s">
        <v>45</v>
      </c>
      <c r="AN27" s="206"/>
      <c r="AO27" s="186" t="str">
        <f>N27</f>
        <v/>
      </c>
      <c r="AP27" s="186"/>
      <c r="AQ27" s="188" t="str">
        <f>P27</f>
        <v/>
      </c>
      <c r="AR27" s="188"/>
      <c r="AS27" s="186" t="str">
        <f t="shared" ref="AS27:BA27" si="6">R27</f>
        <v/>
      </c>
      <c r="AT27" s="190" t="str">
        <f t="shared" si="6"/>
        <v/>
      </c>
      <c r="AU27" s="188" t="str">
        <f t="shared" si="6"/>
        <v/>
      </c>
      <c r="AV27" s="186" t="str">
        <f t="shared" si="6"/>
        <v/>
      </c>
      <c r="AW27" s="190" t="str">
        <f t="shared" si="6"/>
        <v/>
      </c>
      <c r="AX27" s="188" t="str">
        <f t="shared" si="6"/>
        <v/>
      </c>
      <c r="AY27" s="186" t="str">
        <f t="shared" si="6"/>
        <v/>
      </c>
      <c r="AZ27" s="190" t="str">
        <f t="shared" si="6"/>
        <v/>
      </c>
      <c r="BA27" s="188" t="str">
        <f t="shared" si="6"/>
        <v/>
      </c>
      <c r="BB27" s="4"/>
      <c r="BC27" s="38"/>
      <c r="BD27" s="60"/>
      <c r="BE27" s="117" t="s">
        <v>68</v>
      </c>
      <c r="BF27" s="117"/>
      <c r="BG27" s="117"/>
      <c r="BH27" s="117"/>
      <c r="BI27" s="117"/>
      <c r="BJ27" s="117"/>
      <c r="BK27" s="117"/>
      <c r="BL27" s="117"/>
      <c r="BM27" s="61"/>
      <c r="BN27" s="206" t="s">
        <v>45</v>
      </c>
      <c r="BO27" s="206"/>
      <c r="BP27" s="186" t="str">
        <f>AO27</f>
        <v/>
      </c>
      <c r="BQ27" s="186"/>
      <c r="BR27" s="188" t="str">
        <f>AQ27</f>
        <v/>
      </c>
      <c r="BS27" s="188"/>
      <c r="BT27" s="186" t="str">
        <f t="shared" ref="BT27:CB27" si="7">AS27</f>
        <v/>
      </c>
      <c r="BU27" s="190" t="str">
        <f t="shared" si="7"/>
        <v/>
      </c>
      <c r="BV27" s="188" t="str">
        <f t="shared" si="7"/>
        <v/>
      </c>
      <c r="BW27" s="186" t="str">
        <f t="shared" si="7"/>
        <v/>
      </c>
      <c r="BX27" s="190" t="str">
        <f t="shared" si="7"/>
        <v/>
      </c>
      <c r="BY27" s="188" t="str">
        <f t="shared" si="7"/>
        <v/>
      </c>
      <c r="BZ27" s="186" t="str">
        <f t="shared" si="7"/>
        <v/>
      </c>
      <c r="CA27" s="190" t="str">
        <f t="shared" si="7"/>
        <v/>
      </c>
      <c r="CB27" s="188" t="str">
        <f t="shared" si="7"/>
        <v/>
      </c>
      <c r="CC27" s="4"/>
      <c r="CF27" s="32"/>
    </row>
    <row r="28" spans="1:87" s="30" customFormat="1" ht="12.75" customHeight="1" x14ac:dyDescent="0.15">
      <c r="A28" s="5"/>
      <c r="B28" s="60"/>
      <c r="C28" s="103"/>
      <c r="D28" s="103"/>
      <c r="E28" s="103"/>
      <c r="F28" s="103"/>
      <c r="G28" s="103"/>
      <c r="H28" s="103"/>
      <c r="I28" s="103"/>
      <c r="J28" s="103"/>
      <c r="K28" s="62"/>
      <c r="L28" s="180"/>
      <c r="M28" s="180"/>
      <c r="N28" s="207"/>
      <c r="O28" s="207"/>
      <c r="P28" s="208"/>
      <c r="Q28" s="208"/>
      <c r="R28" s="207"/>
      <c r="S28" s="215"/>
      <c r="T28" s="208"/>
      <c r="U28" s="207"/>
      <c r="V28" s="215"/>
      <c r="W28" s="208"/>
      <c r="X28" s="207"/>
      <c r="Y28" s="215"/>
      <c r="Z28" s="208"/>
      <c r="AA28" s="4"/>
      <c r="AB28" s="38"/>
      <c r="AC28" s="60"/>
      <c r="AD28" s="103"/>
      <c r="AE28" s="103"/>
      <c r="AF28" s="103"/>
      <c r="AG28" s="103"/>
      <c r="AH28" s="103"/>
      <c r="AI28" s="103"/>
      <c r="AJ28" s="103"/>
      <c r="AK28" s="103"/>
      <c r="AL28" s="62"/>
      <c r="AM28" s="180"/>
      <c r="AN28" s="180"/>
      <c r="AO28" s="207"/>
      <c r="AP28" s="207"/>
      <c r="AQ28" s="208"/>
      <c r="AR28" s="208"/>
      <c r="AS28" s="207"/>
      <c r="AT28" s="215"/>
      <c r="AU28" s="208"/>
      <c r="AV28" s="207"/>
      <c r="AW28" s="215"/>
      <c r="AX28" s="208"/>
      <c r="AY28" s="207"/>
      <c r="AZ28" s="215"/>
      <c r="BA28" s="208"/>
      <c r="BB28" s="4"/>
      <c r="BC28" s="38"/>
      <c r="BD28" s="60"/>
      <c r="BE28" s="103"/>
      <c r="BF28" s="103"/>
      <c r="BG28" s="103"/>
      <c r="BH28" s="103"/>
      <c r="BI28" s="103"/>
      <c r="BJ28" s="103"/>
      <c r="BK28" s="103"/>
      <c r="BL28" s="103"/>
      <c r="BM28" s="62"/>
      <c r="BN28" s="180"/>
      <c r="BO28" s="180"/>
      <c r="BP28" s="207"/>
      <c r="BQ28" s="207"/>
      <c r="BR28" s="208"/>
      <c r="BS28" s="208"/>
      <c r="BT28" s="207"/>
      <c r="BU28" s="215"/>
      <c r="BV28" s="208"/>
      <c r="BW28" s="207"/>
      <c r="BX28" s="215"/>
      <c r="BY28" s="208"/>
      <c r="BZ28" s="207"/>
      <c r="CA28" s="215"/>
      <c r="CB28" s="208"/>
      <c r="CC28" s="4"/>
      <c r="CF28" s="32"/>
    </row>
    <row r="29" spans="1:87" s="30" customFormat="1" ht="12.95" customHeight="1" x14ac:dyDescent="0.15">
      <c r="A29" s="5"/>
      <c r="B29" s="58"/>
      <c r="C29" s="103" t="s">
        <v>6</v>
      </c>
      <c r="D29" s="103"/>
      <c r="E29" s="103"/>
      <c r="F29" s="103"/>
      <c r="G29" s="103"/>
      <c r="H29" s="103"/>
      <c r="I29" s="103"/>
      <c r="J29" s="103"/>
      <c r="K29" s="59"/>
      <c r="L29" s="180" t="s">
        <v>46</v>
      </c>
      <c r="M29" s="180"/>
      <c r="N29" s="207" t="str">
        <f>IFERROR(MID(入力!$J8,LEN(入力!$J8)-10,1),"")</f>
        <v/>
      </c>
      <c r="O29" s="207"/>
      <c r="P29" s="216" t="str">
        <f>IFERROR(MID(入力!$J8,LEN(入力!$J8)-9,1),"")</f>
        <v/>
      </c>
      <c r="Q29" s="216"/>
      <c r="R29" s="207" t="str">
        <f>IFERROR(MID(入力!$J8,LEN(入力!$J8)-8,1),"")</f>
        <v/>
      </c>
      <c r="S29" s="215" t="str">
        <f>IFERROR(MID(入力!$J8,LEN(入力!$J8)-7,1),"")</f>
        <v/>
      </c>
      <c r="T29" s="208" t="str">
        <f>IFERROR(MID(入力!$J8,LEN(入力!$J8)-6,1),"")</f>
        <v/>
      </c>
      <c r="U29" s="207" t="str">
        <f>IFERROR(MID(入力!$J8,LEN(入力!$J8)-5,1),"")</f>
        <v/>
      </c>
      <c r="V29" s="190" t="str">
        <f>IFERROR(MID(入力!$J8,LEN(入力!$J8)-4,1),"")</f>
        <v/>
      </c>
      <c r="W29" s="208" t="str">
        <f>IFERROR(MID(入力!$J8,LEN(入力!$J8)-3,1),"")</f>
        <v/>
      </c>
      <c r="X29" s="207" t="str">
        <f>IFERROR(MID(入力!$J8,LEN(入力!$J8)-2,1),"")</f>
        <v/>
      </c>
      <c r="Y29" s="215" t="str">
        <f>IFERROR(MID(入力!$J8,LEN(入力!$J8)-1,1),"")</f>
        <v/>
      </c>
      <c r="Z29" s="208" t="str">
        <f>IFERROR(RIGHT(入力!$J8,1),"")</f>
        <v/>
      </c>
      <c r="AA29" s="4"/>
      <c r="AB29" s="38"/>
      <c r="AC29" s="58"/>
      <c r="AD29" s="103" t="s">
        <v>6</v>
      </c>
      <c r="AE29" s="103"/>
      <c r="AF29" s="103"/>
      <c r="AG29" s="103"/>
      <c r="AH29" s="103"/>
      <c r="AI29" s="103"/>
      <c r="AJ29" s="103"/>
      <c r="AK29" s="103"/>
      <c r="AL29" s="59"/>
      <c r="AM29" s="180" t="s">
        <v>46</v>
      </c>
      <c r="AN29" s="180"/>
      <c r="AO29" s="207" t="str">
        <f>N29</f>
        <v/>
      </c>
      <c r="AP29" s="207"/>
      <c r="AQ29" s="208" t="str">
        <f>P29</f>
        <v/>
      </c>
      <c r="AR29" s="208"/>
      <c r="AS29" s="207" t="str">
        <f t="shared" ref="AS29:BA29" si="8">R29</f>
        <v/>
      </c>
      <c r="AT29" s="215" t="str">
        <f t="shared" si="8"/>
        <v/>
      </c>
      <c r="AU29" s="208" t="str">
        <f t="shared" si="8"/>
        <v/>
      </c>
      <c r="AV29" s="207" t="str">
        <f t="shared" si="8"/>
        <v/>
      </c>
      <c r="AW29" s="215" t="str">
        <f t="shared" si="8"/>
        <v/>
      </c>
      <c r="AX29" s="208" t="str">
        <f t="shared" si="8"/>
        <v/>
      </c>
      <c r="AY29" s="207" t="str">
        <f t="shared" si="8"/>
        <v/>
      </c>
      <c r="AZ29" s="215" t="str">
        <f t="shared" si="8"/>
        <v/>
      </c>
      <c r="BA29" s="208" t="str">
        <f t="shared" si="8"/>
        <v/>
      </c>
      <c r="BB29" s="4"/>
      <c r="BC29" s="38"/>
      <c r="BD29" s="58"/>
      <c r="BE29" s="103" t="s">
        <v>6</v>
      </c>
      <c r="BF29" s="103"/>
      <c r="BG29" s="103"/>
      <c r="BH29" s="103"/>
      <c r="BI29" s="103"/>
      <c r="BJ29" s="103"/>
      <c r="BK29" s="103"/>
      <c r="BL29" s="103"/>
      <c r="BM29" s="59"/>
      <c r="BN29" s="180" t="s">
        <v>46</v>
      </c>
      <c r="BO29" s="180"/>
      <c r="BP29" s="207" t="str">
        <f>AO29</f>
        <v/>
      </c>
      <c r="BQ29" s="207"/>
      <c r="BR29" s="208" t="str">
        <f>AQ29</f>
        <v/>
      </c>
      <c r="BS29" s="208"/>
      <c r="BT29" s="207" t="str">
        <f t="shared" ref="BT29:CB29" si="9">AS29</f>
        <v/>
      </c>
      <c r="BU29" s="215" t="str">
        <f t="shared" si="9"/>
        <v/>
      </c>
      <c r="BV29" s="208" t="str">
        <f t="shared" si="9"/>
        <v/>
      </c>
      <c r="BW29" s="207" t="str">
        <f t="shared" si="9"/>
        <v/>
      </c>
      <c r="BX29" s="215" t="str">
        <f t="shared" si="9"/>
        <v/>
      </c>
      <c r="BY29" s="208" t="str">
        <f t="shared" si="9"/>
        <v/>
      </c>
      <c r="BZ29" s="207" t="str">
        <f t="shared" si="9"/>
        <v/>
      </c>
      <c r="CA29" s="215" t="str">
        <f t="shared" si="9"/>
        <v/>
      </c>
      <c r="CB29" s="208" t="str">
        <f t="shared" si="9"/>
        <v/>
      </c>
      <c r="CC29" s="4"/>
      <c r="CF29" s="32"/>
    </row>
    <row r="30" spans="1:87" s="30" customFormat="1" ht="12.95" customHeight="1" x14ac:dyDescent="0.15">
      <c r="A30" s="5"/>
      <c r="B30" s="60"/>
      <c r="C30" s="103"/>
      <c r="D30" s="103"/>
      <c r="E30" s="103"/>
      <c r="F30" s="103"/>
      <c r="G30" s="103"/>
      <c r="H30" s="103"/>
      <c r="I30" s="103"/>
      <c r="J30" s="103"/>
      <c r="K30" s="62"/>
      <c r="L30" s="180"/>
      <c r="M30" s="180"/>
      <c r="N30" s="207"/>
      <c r="O30" s="207"/>
      <c r="P30" s="216"/>
      <c r="Q30" s="216"/>
      <c r="R30" s="207"/>
      <c r="S30" s="215"/>
      <c r="T30" s="208"/>
      <c r="U30" s="207"/>
      <c r="V30" s="215"/>
      <c r="W30" s="208"/>
      <c r="X30" s="207"/>
      <c r="Y30" s="215"/>
      <c r="Z30" s="208"/>
      <c r="AA30" s="4"/>
      <c r="AB30" s="38"/>
      <c r="AC30" s="60"/>
      <c r="AD30" s="103"/>
      <c r="AE30" s="103"/>
      <c r="AF30" s="103"/>
      <c r="AG30" s="103"/>
      <c r="AH30" s="103"/>
      <c r="AI30" s="103"/>
      <c r="AJ30" s="103"/>
      <c r="AK30" s="103"/>
      <c r="AL30" s="62"/>
      <c r="AM30" s="180"/>
      <c r="AN30" s="180"/>
      <c r="AO30" s="207"/>
      <c r="AP30" s="207"/>
      <c r="AQ30" s="208"/>
      <c r="AR30" s="208"/>
      <c r="AS30" s="207"/>
      <c r="AT30" s="215"/>
      <c r="AU30" s="208"/>
      <c r="AV30" s="207"/>
      <c r="AW30" s="215"/>
      <c r="AX30" s="208"/>
      <c r="AY30" s="207"/>
      <c r="AZ30" s="215"/>
      <c r="BA30" s="208"/>
      <c r="BB30" s="4"/>
      <c r="BC30" s="38"/>
      <c r="BD30" s="60"/>
      <c r="BE30" s="103"/>
      <c r="BF30" s="103"/>
      <c r="BG30" s="103"/>
      <c r="BH30" s="103"/>
      <c r="BI30" s="103"/>
      <c r="BJ30" s="103"/>
      <c r="BK30" s="103"/>
      <c r="BL30" s="103"/>
      <c r="BM30" s="62"/>
      <c r="BN30" s="180"/>
      <c r="BO30" s="180"/>
      <c r="BP30" s="207"/>
      <c r="BQ30" s="207"/>
      <c r="BR30" s="208"/>
      <c r="BS30" s="208"/>
      <c r="BT30" s="207"/>
      <c r="BU30" s="215"/>
      <c r="BV30" s="208"/>
      <c r="BW30" s="207"/>
      <c r="BX30" s="215"/>
      <c r="BY30" s="208"/>
      <c r="BZ30" s="207"/>
      <c r="CA30" s="215"/>
      <c r="CB30" s="208"/>
      <c r="CC30" s="4"/>
      <c r="CF30" s="32"/>
    </row>
    <row r="31" spans="1:87" s="30" customFormat="1" ht="12.95" customHeight="1" thickBot="1" x14ac:dyDescent="0.2">
      <c r="A31" s="5"/>
      <c r="B31" s="58"/>
      <c r="C31" s="142" t="s">
        <v>7</v>
      </c>
      <c r="D31" s="142"/>
      <c r="E31" s="142"/>
      <c r="F31" s="142"/>
      <c r="G31" s="142"/>
      <c r="H31" s="142"/>
      <c r="I31" s="142"/>
      <c r="J31" s="142"/>
      <c r="K31" s="59"/>
      <c r="L31" s="181" t="s">
        <v>47</v>
      </c>
      <c r="M31" s="181"/>
      <c r="N31" s="218" t="str">
        <f>IFERROR(MID(入力!$J9,LEN(入力!$J9)-10,1),"")</f>
        <v/>
      </c>
      <c r="O31" s="218"/>
      <c r="P31" s="220" t="str">
        <f>IFERROR(MID(入力!$J9,LEN(入力!$J9)-9,1),"")</f>
        <v/>
      </c>
      <c r="Q31" s="220"/>
      <c r="R31" s="218" t="str">
        <f>IFERROR(MID(入力!$J9,LEN(入力!$J9)-8,1),"")</f>
        <v/>
      </c>
      <c r="S31" s="213" t="str">
        <f>IFERROR(MID(入力!$J9,LEN(入力!$J9)-7,1),"")</f>
        <v/>
      </c>
      <c r="T31" s="220" t="str">
        <f>IFERROR(MID(入力!$J9,LEN(入力!$J9)-6,1),"")</f>
        <v/>
      </c>
      <c r="U31" s="218" t="str">
        <f>IFERROR(MID(入力!$J9,LEN(入力!$J9)-5,1),"")</f>
        <v/>
      </c>
      <c r="V31" s="213" t="str">
        <f>IFERROR(MID(入力!$J9,LEN(入力!$J9)-4,1),"")</f>
        <v/>
      </c>
      <c r="W31" s="220" t="str">
        <f>IFERROR(MID(入力!$J9,LEN(入力!$J9)-3,1),"")</f>
        <v/>
      </c>
      <c r="X31" s="218" t="str">
        <f>IFERROR(MID(入力!$J9,LEN(入力!$J9)-2,1),"")</f>
        <v/>
      </c>
      <c r="Y31" s="213" t="str">
        <f>IFERROR(MID(入力!$J9,LEN(入力!$J9)-1,1),"")</f>
        <v/>
      </c>
      <c r="Z31" s="208" t="str">
        <f>IFERROR(RIGHT(入力!$J9,1),"")</f>
        <v/>
      </c>
      <c r="AA31" s="4"/>
      <c r="AB31" s="38"/>
      <c r="AC31" s="58"/>
      <c r="AD31" s="142" t="s">
        <v>7</v>
      </c>
      <c r="AE31" s="142"/>
      <c r="AF31" s="142"/>
      <c r="AG31" s="142"/>
      <c r="AH31" s="142"/>
      <c r="AI31" s="142"/>
      <c r="AJ31" s="142"/>
      <c r="AK31" s="142"/>
      <c r="AL31" s="59"/>
      <c r="AM31" s="181" t="s">
        <v>47</v>
      </c>
      <c r="AN31" s="181"/>
      <c r="AO31" s="218" t="str">
        <f>N31</f>
        <v/>
      </c>
      <c r="AP31" s="218"/>
      <c r="AQ31" s="220" t="str">
        <f>P31</f>
        <v/>
      </c>
      <c r="AR31" s="220"/>
      <c r="AS31" s="218" t="str">
        <f t="shared" ref="AS31:BA31" si="10">R31</f>
        <v/>
      </c>
      <c r="AT31" s="213" t="str">
        <f t="shared" si="10"/>
        <v/>
      </c>
      <c r="AU31" s="220" t="str">
        <f t="shared" si="10"/>
        <v/>
      </c>
      <c r="AV31" s="213" t="str">
        <f>U31</f>
        <v/>
      </c>
      <c r="AW31" s="213" t="str">
        <f t="shared" si="10"/>
        <v/>
      </c>
      <c r="AX31" s="220" t="str">
        <f t="shared" si="10"/>
        <v/>
      </c>
      <c r="AY31" s="218" t="str">
        <f t="shared" si="10"/>
        <v/>
      </c>
      <c r="AZ31" s="213" t="str">
        <f t="shared" si="10"/>
        <v/>
      </c>
      <c r="BA31" s="220" t="str">
        <f t="shared" si="10"/>
        <v/>
      </c>
      <c r="BB31" s="4"/>
      <c r="BC31" s="38"/>
      <c r="BD31" s="58"/>
      <c r="BE31" s="142" t="s">
        <v>7</v>
      </c>
      <c r="BF31" s="142"/>
      <c r="BG31" s="142"/>
      <c r="BH31" s="142"/>
      <c r="BI31" s="142"/>
      <c r="BJ31" s="142"/>
      <c r="BK31" s="142"/>
      <c r="BL31" s="142"/>
      <c r="BM31" s="59"/>
      <c r="BN31" s="181" t="s">
        <v>47</v>
      </c>
      <c r="BO31" s="181"/>
      <c r="BP31" s="218" t="str">
        <f>AO31</f>
        <v/>
      </c>
      <c r="BQ31" s="218"/>
      <c r="BR31" s="220" t="str">
        <f>AQ31</f>
        <v/>
      </c>
      <c r="BS31" s="220"/>
      <c r="BT31" s="218" t="str">
        <f t="shared" ref="BT31:CB31" si="11">AS31</f>
        <v/>
      </c>
      <c r="BU31" s="213" t="str">
        <f t="shared" si="11"/>
        <v/>
      </c>
      <c r="BV31" s="220" t="str">
        <f t="shared" si="11"/>
        <v/>
      </c>
      <c r="BW31" s="213" t="str">
        <f t="shared" si="11"/>
        <v/>
      </c>
      <c r="BX31" s="213" t="str">
        <f t="shared" si="11"/>
        <v/>
      </c>
      <c r="BY31" s="220" t="str">
        <f t="shared" si="11"/>
        <v/>
      </c>
      <c r="BZ31" s="218" t="str">
        <f t="shared" si="11"/>
        <v/>
      </c>
      <c r="CA31" s="213" t="str">
        <f t="shared" si="11"/>
        <v/>
      </c>
      <c r="CB31" s="220" t="str">
        <f t="shared" si="11"/>
        <v/>
      </c>
      <c r="CC31" s="4"/>
      <c r="CF31" s="32"/>
    </row>
    <row r="32" spans="1:87" s="30" customFormat="1" ht="12.95" customHeight="1" thickBot="1" x14ac:dyDescent="0.2">
      <c r="A32" s="5"/>
      <c r="B32" s="63"/>
      <c r="C32" s="116"/>
      <c r="D32" s="116"/>
      <c r="E32" s="116"/>
      <c r="F32" s="116"/>
      <c r="G32" s="116"/>
      <c r="H32" s="116"/>
      <c r="I32" s="116"/>
      <c r="J32" s="116"/>
      <c r="K32" s="61"/>
      <c r="L32" s="217"/>
      <c r="M32" s="217"/>
      <c r="N32" s="219"/>
      <c r="O32" s="219"/>
      <c r="P32" s="221"/>
      <c r="Q32" s="221"/>
      <c r="R32" s="219"/>
      <c r="S32" s="222"/>
      <c r="T32" s="221"/>
      <c r="U32" s="219"/>
      <c r="V32" s="222"/>
      <c r="W32" s="221"/>
      <c r="X32" s="219"/>
      <c r="Y32" s="222"/>
      <c r="Z32" s="221"/>
      <c r="AA32" s="4"/>
      <c r="AB32" s="38"/>
      <c r="AC32" s="63"/>
      <c r="AD32" s="142"/>
      <c r="AE32" s="142"/>
      <c r="AF32" s="142"/>
      <c r="AG32" s="142"/>
      <c r="AH32" s="142"/>
      <c r="AI32" s="142"/>
      <c r="AJ32" s="142"/>
      <c r="AK32" s="142"/>
      <c r="AL32" s="64"/>
      <c r="AM32" s="181"/>
      <c r="AN32" s="181"/>
      <c r="AO32" s="218"/>
      <c r="AP32" s="218"/>
      <c r="AQ32" s="220"/>
      <c r="AR32" s="220"/>
      <c r="AS32" s="218"/>
      <c r="AT32" s="213"/>
      <c r="AU32" s="220"/>
      <c r="AV32" s="213"/>
      <c r="AW32" s="213"/>
      <c r="AX32" s="220"/>
      <c r="AY32" s="218"/>
      <c r="AZ32" s="213"/>
      <c r="BA32" s="220"/>
      <c r="BB32" s="4"/>
      <c r="BC32" s="38"/>
      <c r="BD32" s="63"/>
      <c r="BE32" s="142"/>
      <c r="BF32" s="142"/>
      <c r="BG32" s="142"/>
      <c r="BH32" s="142"/>
      <c r="BI32" s="142"/>
      <c r="BJ32" s="142"/>
      <c r="BK32" s="142"/>
      <c r="BL32" s="142"/>
      <c r="BM32" s="64"/>
      <c r="BN32" s="181"/>
      <c r="BO32" s="181"/>
      <c r="BP32" s="218"/>
      <c r="BQ32" s="218"/>
      <c r="BR32" s="220"/>
      <c r="BS32" s="220"/>
      <c r="BT32" s="218"/>
      <c r="BU32" s="213"/>
      <c r="BV32" s="220"/>
      <c r="BW32" s="213"/>
      <c r="BX32" s="213"/>
      <c r="BY32" s="220"/>
      <c r="BZ32" s="218"/>
      <c r="CA32" s="213"/>
      <c r="CB32" s="220"/>
      <c r="CC32" s="4"/>
      <c r="CF32" s="32"/>
    </row>
    <row r="33" spans="1:84" s="30" customFormat="1" ht="12.95" customHeight="1" thickBot="1" x14ac:dyDescent="0.2">
      <c r="A33" s="65"/>
      <c r="C33" s="223" t="s">
        <v>8</v>
      </c>
      <c r="D33" s="223"/>
      <c r="E33" s="223"/>
      <c r="F33" s="223"/>
      <c r="G33" s="223"/>
      <c r="H33" s="223"/>
      <c r="I33" s="223"/>
      <c r="J33" s="223"/>
      <c r="K33" s="66"/>
      <c r="L33" s="224" t="s">
        <v>48</v>
      </c>
      <c r="M33" s="224"/>
      <c r="N33" s="225" t="str">
        <f>IFERROR(MID(入力!$J10,LEN(入力!$J10)-10,1),"")</f>
        <v/>
      </c>
      <c r="O33" s="225"/>
      <c r="P33" s="226" t="str">
        <f>IFERROR(MID(入力!$J10,LEN(入力!$J10)-9,1),"")</f>
        <v/>
      </c>
      <c r="Q33" s="226"/>
      <c r="R33" s="225" t="str">
        <f>IFERROR(MID(入力!$J10,LEN(入力!$J10)-8,1),"")</f>
        <v/>
      </c>
      <c r="S33" s="228" t="str">
        <f>IFERROR(MID(入力!$J10,LEN(入力!$J10)-7,1),"")</f>
        <v/>
      </c>
      <c r="T33" s="229" t="str">
        <f>IFERROR(MID(入力!$J10,LEN(入力!$J10)-6,1),"")</f>
        <v/>
      </c>
      <c r="U33" s="228" t="str">
        <f>IFERROR(MID(入力!$J10,LEN(入力!$J10)-5,1),"")</f>
        <v/>
      </c>
      <c r="V33" s="228" t="str">
        <f>IFERROR(MID(入力!$J10,LEN(入力!$J10)-4,1),"")</f>
        <v/>
      </c>
      <c r="W33" s="229" t="str">
        <f>IFERROR(MID(入力!$J10,LEN(入力!$J10)-3,1),"")</f>
        <v/>
      </c>
      <c r="X33" s="225" t="str">
        <f>IFERROR(MID(入力!$J10,LEN(入力!$J10)-2,1),"")</f>
        <v/>
      </c>
      <c r="Y33" s="228" t="str">
        <f>IFERROR(MID(入力!$J10,LEN(入力!$J10)-1,1),"")</f>
        <v/>
      </c>
      <c r="Z33" s="264" t="str">
        <f>IFERROR(RIGHT(入力!$J10,1),"")</f>
        <v/>
      </c>
      <c r="AA33" s="4"/>
      <c r="AB33" s="67"/>
      <c r="AD33" s="223" t="s">
        <v>8</v>
      </c>
      <c r="AE33" s="223"/>
      <c r="AF33" s="223"/>
      <c r="AG33" s="223"/>
      <c r="AH33" s="223"/>
      <c r="AI33" s="223"/>
      <c r="AJ33" s="223"/>
      <c r="AK33" s="223"/>
      <c r="AL33" s="66"/>
      <c r="AM33" s="224" t="s">
        <v>48</v>
      </c>
      <c r="AN33" s="224"/>
      <c r="AO33" s="232" t="str">
        <f>N33</f>
        <v/>
      </c>
      <c r="AP33" s="232"/>
      <c r="AQ33" s="233" t="str">
        <f>P33</f>
        <v/>
      </c>
      <c r="AR33" s="233"/>
      <c r="AS33" s="232" t="str">
        <f t="shared" ref="AS33:BA33" si="12">R33</f>
        <v/>
      </c>
      <c r="AT33" s="230" t="str">
        <f t="shared" si="12"/>
        <v/>
      </c>
      <c r="AU33" s="231" t="str">
        <f t="shared" si="12"/>
        <v/>
      </c>
      <c r="AV33" s="258" t="str">
        <f t="shared" si="12"/>
        <v/>
      </c>
      <c r="AW33" s="230" t="str">
        <f t="shared" si="12"/>
        <v/>
      </c>
      <c r="AX33" s="231" t="str">
        <f t="shared" si="12"/>
        <v/>
      </c>
      <c r="AY33" s="232" t="str">
        <f t="shared" si="12"/>
        <v/>
      </c>
      <c r="AZ33" s="230" t="str">
        <f t="shared" si="12"/>
        <v/>
      </c>
      <c r="BA33" s="246" t="str">
        <f t="shared" si="12"/>
        <v/>
      </c>
      <c r="BB33" s="4"/>
      <c r="BC33" s="67"/>
      <c r="BE33" s="223" t="s">
        <v>8</v>
      </c>
      <c r="BF33" s="223"/>
      <c r="BG33" s="223"/>
      <c r="BH33" s="223"/>
      <c r="BI33" s="223"/>
      <c r="BJ33" s="223"/>
      <c r="BK33" s="223"/>
      <c r="BL33" s="223"/>
      <c r="BM33" s="66"/>
      <c r="BN33" s="224" t="s">
        <v>48</v>
      </c>
      <c r="BO33" s="224"/>
      <c r="BP33" s="232" t="str">
        <f>AO33</f>
        <v/>
      </c>
      <c r="BQ33" s="232"/>
      <c r="BR33" s="233" t="str">
        <f>AQ33</f>
        <v/>
      </c>
      <c r="BS33" s="233"/>
      <c r="BT33" s="232" t="str">
        <f t="shared" ref="BT33:CB33" si="13">AS33</f>
        <v/>
      </c>
      <c r="BU33" s="230" t="str">
        <f t="shared" si="13"/>
        <v/>
      </c>
      <c r="BV33" s="231" t="str">
        <f t="shared" si="13"/>
        <v/>
      </c>
      <c r="BW33" s="258" t="str">
        <f t="shared" si="13"/>
        <v/>
      </c>
      <c r="BX33" s="230" t="str">
        <f t="shared" si="13"/>
        <v/>
      </c>
      <c r="BY33" s="231" t="str">
        <f t="shared" si="13"/>
        <v/>
      </c>
      <c r="BZ33" s="232" t="str">
        <f t="shared" si="13"/>
        <v/>
      </c>
      <c r="CA33" s="230" t="str">
        <f t="shared" si="13"/>
        <v/>
      </c>
      <c r="CB33" s="246" t="str">
        <f t="shared" si="13"/>
        <v/>
      </c>
      <c r="CC33" s="4"/>
      <c r="CF33" s="32"/>
    </row>
    <row r="34" spans="1:84" s="30" customFormat="1" ht="12.95" customHeight="1" thickBot="1" x14ac:dyDescent="0.2">
      <c r="A34" s="65"/>
      <c r="B34" s="68"/>
      <c r="C34" s="223"/>
      <c r="D34" s="223"/>
      <c r="E34" s="223"/>
      <c r="F34" s="223"/>
      <c r="G34" s="223"/>
      <c r="H34" s="223"/>
      <c r="I34" s="223"/>
      <c r="J34" s="223"/>
      <c r="K34" s="64"/>
      <c r="L34" s="224"/>
      <c r="M34" s="224"/>
      <c r="N34" s="218"/>
      <c r="O34" s="218"/>
      <c r="P34" s="227"/>
      <c r="Q34" s="227"/>
      <c r="R34" s="218"/>
      <c r="S34" s="213"/>
      <c r="T34" s="220"/>
      <c r="U34" s="213"/>
      <c r="V34" s="213"/>
      <c r="W34" s="220"/>
      <c r="X34" s="218"/>
      <c r="Y34" s="213"/>
      <c r="Z34" s="214"/>
      <c r="AA34" s="4"/>
      <c r="AB34" s="67"/>
      <c r="AC34" s="68"/>
      <c r="AD34" s="223"/>
      <c r="AE34" s="223"/>
      <c r="AF34" s="223"/>
      <c r="AG34" s="223"/>
      <c r="AH34" s="223"/>
      <c r="AI34" s="223"/>
      <c r="AJ34" s="223"/>
      <c r="AK34" s="223"/>
      <c r="AL34" s="64"/>
      <c r="AM34" s="224"/>
      <c r="AN34" s="224"/>
      <c r="AO34" s="232"/>
      <c r="AP34" s="232"/>
      <c r="AQ34" s="233"/>
      <c r="AR34" s="233"/>
      <c r="AS34" s="232"/>
      <c r="AT34" s="230"/>
      <c r="AU34" s="231"/>
      <c r="AV34" s="258"/>
      <c r="AW34" s="230"/>
      <c r="AX34" s="231"/>
      <c r="AY34" s="232"/>
      <c r="AZ34" s="230"/>
      <c r="BA34" s="246"/>
      <c r="BB34" s="4"/>
      <c r="BC34" s="67"/>
      <c r="BD34" s="68"/>
      <c r="BE34" s="223"/>
      <c r="BF34" s="223"/>
      <c r="BG34" s="223"/>
      <c r="BH34" s="223"/>
      <c r="BI34" s="223"/>
      <c r="BJ34" s="223"/>
      <c r="BK34" s="223"/>
      <c r="BL34" s="223"/>
      <c r="BM34" s="64"/>
      <c r="BN34" s="224"/>
      <c r="BO34" s="224"/>
      <c r="BP34" s="232"/>
      <c r="BQ34" s="232"/>
      <c r="BR34" s="233"/>
      <c r="BS34" s="233"/>
      <c r="BT34" s="232"/>
      <c r="BU34" s="230"/>
      <c r="BV34" s="231"/>
      <c r="BW34" s="258"/>
      <c r="BX34" s="230"/>
      <c r="BY34" s="231"/>
      <c r="BZ34" s="232"/>
      <c r="CA34" s="230"/>
      <c r="CB34" s="246"/>
      <c r="CC34" s="4"/>
      <c r="CF34" s="32"/>
    </row>
    <row r="35" spans="1:84" s="30" customFormat="1" ht="13.5" customHeight="1" thickBot="1" x14ac:dyDescent="0.2">
      <c r="A35" s="5"/>
      <c r="B35" s="247" t="s">
        <v>49</v>
      </c>
      <c r="C35" s="247"/>
      <c r="D35" s="247"/>
      <c r="E35" s="247"/>
      <c r="F35" s="248" t="str">
        <f>IF(入力!J13="","入力してください",入力!J13)</f>
        <v>入力してください</v>
      </c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50"/>
      <c r="R35" s="254" t="s">
        <v>50</v>
      </c>
      <c r="S35" s="38"/>
      <c r="T35" s="38"/>
      <c r="U35" s="38"/>
      <c r="V35" s="38"/>
      <c r="W35" s="38"/>
      <c r="X35" s="38"/>
      <c r="Y35" s="38"/>
      <c r="Z35" s="61"/>
      <c r="AA35" s="4"/>
      <c r="AB35" s="61"/>
      <c r="AC35" s="255" t="s">
        <v>49</v>
      </c>
      <c r="AD35" s="255"/>
      <c r="AE35" s="255"/>
      <c r="AF35" s="255"/>
      <c r="AG35" s="256" t="str">
        <f>F35</f>
        <v>入力してください</v>
      </c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7" t="s">
        <v>50</v>
      </c>
      <c r="AT35" s="38"/>
      <c r="AU35" s="38"/>
      <c r="AV35" s="69"/>
      <c r="AX35" s="69"/>
      <c r="AY35" s="38"/>
      <c r="AZ35" s="38"/>
      <c r="BA35" s="66"/>
      <c r="BB35" s="4"/>
      <c r="BC35" s="61"/>
      <c r="BD35" s="255" t="s">
        <v>49</v>
      </c>
      <c r="BE35" s="255"/>
      <c r="BF35" s="255"/>
      <c r="BG35" s="255"/>
      <c r="BH35" s="256" t="str">
        <f>F35</f>
        <v>入力してください</v>
      </c>
      <c r="BI35" s="255"/>
      <c r="BJ35" s="255"/>
      <c r="BK35" s="255"/>
      <c r="BL35" s="255"/>
      <c r="BM35" s="255"/>
      <c r="BN35" s="255"/>
      <c r="BO35" s="255"/>
      <c r="BP35" s="255"/>
      <c r="BQ35" s="255"/>
      <c r="BR35" s="255"/>
      <c r="BS35" s="255"/>
      <c r="BT35" s="257" t="s">
        <v>50</v>
      </c>
      <c r="BU35" s="38"/>
      <c r="BV35" s="38"/>
      <c r="BW35" s="69"/>
      <c r="BY35" s="69"/>
      <c r="BZ35" s="38"/>
      <c r="CA35" s="38"/>
      <c r="CB35" s="66"/>
      <c r="CC35" s="4"/>
      <c r="CF35" s="32"/>
    </row>
    <row r="36" spans="1:84" s="30" customFormat="1" ht="6.75" customHeight="1" thickBot="1" x14ac:dyDescent="0.2">
      <c r="A36" s="5"/>
      <c r="B36" s="247"/>
      <c r="C36" s="247"/>
      <c r="D36" s="247"/>
      <c r="E36" s="247"/>
      <c r="F36" s="251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3"/>
      <c r="R36" s="254"/>
      <c r="S36" s="38"/>
      <c r="T36" s="38"/>
      <c r="U36" s="38"/>
      <c r="V36" s="38"/>
      <c r="W36" s="38"/>
      <c r="X36" s="38"/>
      <c r="Y36" s="38"/>
      <c r="Z36" s="61"/>
      <c r="AA36" s="4"/>
      <c r="AB36" s="61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7"/>
      <c r="AT36" s="38"/>
      <c r="AU36" s="38"/>
      <c r="AV36" s="38"/>
      <c r="AX36" s="38"/>
      <c r="AY36" s="38"/>
      <c r="AZ36" s="38"/>
      <c r="BA36" s="61"/>
      <c r="BB36" s="4"/>
      <c r="BC36" s="61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257"/>
      <c r="BU36" s="38"/>
      <c r="BV36" s="38"/>
      <c r="BW36" s="38"/>
      <c r="BY36" s="38"/>
      <c r="BZ36" s="38"/>
      <c r="CA36" s="38"/>
      <c r="CB36" s="61"/>
      <c r="CC36" s="4"/>
      <c r="CF36" s="32"/>
    </row>
    <row r="37" spans="1:84" s="30" customFormat="1" ht="9.9499999999999993" customHeight="1" thickBot="1" x14ac:dyDescent="0.2">
      <c r="A37" s="70"/>
      <c r="B37" s="235" t="str">
        <f>入力!AT1</f>
        <v>納付場所　八十二長野銀行、長野信用金庫、長野県信用農業協同組合連合会、長野県信用組合、北陸銀行、長野県労働金庫、ながの農業協同組合、グリーン長野農業協同組合、長野県・新潟県のゆうちょ銀行及び郵便局、長野市役所収納課・各支所
※納付場所は、金融機関の合併等により旧名称で表示されている場合があります。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54"/>
      <c r="S37" s="38"/>
      <c r="T37" s="38"/>
      <c r="U37" s="38"/>
      <c r="V37" s="38"/>
      <c r="W37" s="38"/>
      <c r="X37" s="38"/>
      <c r="Y37" s="38"/>
      <c r="Z37" s="61"/>
      <c r="AA37" s="4"/>
      <c r="AB37" s="61"/>
      <c r="AC37" s="239" t="s">
        <v>51</v>
      </c>
      <c r="AD37" s="239"/>
      <c r="AE37" s="239"/>
      <c r="AF37" s="239"/>
      <c r="AG37" s="58"/>
      <c r="AH37" s="71"/>
      <c r="AI37" s="71"/>
      <c r="AJ37" s="71"/>
      <c r="AK37" s="71"/>
      <c r="AL37" s="71"/>
      <c r="AM37" s="71"/>
      <c r="AN37" s="38"/>
      <c r="AO37" s="38"/>
      <c r="AP37" s="38"/>
      <c r="AS37" s="257"/>
      <c r="AT37" s="38"/>
      <c r="AU37" s="38"/>
      <c r="AV37" s="38"/>
      <c r="AX37" s="38"/>
      <c r="AY37" s="38"/>
      <c r="AZ37" s="38"/>
      <c r="BA37" s="61"/>
      <c r="BB37" s="4"/>
      <c r="BC37" s="61"/>
      <c r="BD37" s="240" t="s">
        <v>52</v>
      </c>
      <c r="BE37" s="240"/>
      <c r="BF37" s="240"/>
      <c r="BG37" s="240"/>
      <c r="BH37" s="241" t="s">
        <v>85</v>
      </c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1"/>
      <c r="BT37" s="257"/>
      <c r="BU37" s="38"/>
      <c r="BV37" s="38"/>
      <c r="BW37" s="38"/>
      <c r="BY37" s="38"/>
      <c r="BZ37" s="38"/>
      <c r="CA37" s="38"/>
      <c r="CB37" s="61"/>
      <c r="CC37" s="4"/>
      <c r="CF37" s="32"/>
    </row>
    <row r="38" spans="1:84" s="30" customFormat="1" ht="9.9499999999999993" customHeight="1" thickBot="1" x14ac:dyDescent="0.2">
      <c r="A38" s="70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8"/>
      <c r="R38" s="254"/>
      <c r="S38" s="38"/>
      <c r="T38" s="38"/>
      <c r="U38" s="38"/>
      <c r="V38" s="38"/>
      <c r="W38" s="38"/>
      <c r="X38" s="38"/>
      <c r="Y38" s="38"/>
      <c r="Z38" s="61"/>
      <c r="AA38" s="4"/>
      <c r="AB38" s="61"/>
      <c r="AC38" s="239"/>
      <c r="AD38" s="239"/>
      <c r="AE38" s="239"/>
      <c r="AF38" s="239"/>
      <c r="AG38" s="60"/>
      <c r="AH38" s="38"/>
      <c r="AI38" s="38"/>
      <c r="AJ38" s="38"/>
      <c r="AK38" s="38"/>
      <c r="AN38" s="51"/>
      <c r="AO38" s="51"/>
      <c r="AP38" s="51"/>
      <c r="AQ38" s="175" t="s">
        <v>53</v>
      </c>
      <c r="AR38" s="175"/>
      <c r="AS38" s="257"/>
      <c r="AT38" s="38"/>
      <c r="AU38" s="38"/>
      <c r="AV38" s="38"/>
      <c r="AX38" s="38"/>
      <c r="AY38" s="38"/>
      <c r="AZ38" s="38"/>
      <c r="BA38" s="61"/>
      <c r="BB38" s="4"/>
      <c r="BC38" s="61"/>
      <c r="BD38" s="240"/>
      <c r="BE38" s="240"/>
      <c r="BF38" s="240"/>
      <c r="BG38" s="240"/>
      <c r="BH38" s="242" t="s">
        <v>54</v>
      </c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57"/>
      <c r="BU38" s="38"/>
      <c r="BV38" s="38"/>
      <c r="BW38" s="38"/>
      <c r="BY38" s="38"/>
      <c r="BZ38" s="38"/>
      <c r="CA38" s="38"/>
      <c r="CB38" s="61"/>
      <c r="CC38" s="4"/>
      <c r="CF38" s="32"/>
    </row>
    <row r="39" spans="1:84" s="30" customFormat="1" ht="9.9499999999999993" customHeight="1" thickBot="1" x14ac:dyDescent="0.2">
      <c r="A39" s="70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8"/>
      <c r="R39" s="254"/>
      <c r="S39" s="38"/>
      <c r="T39" s="38"/>
      <c r="U39" s="38"/>
      <c r="V39" s="38"/>
      <c r="W39" s="38"/>
      <c r="X39" s="38"/>
      <c r="Y39" s="38"/>
      <c r="Z39" s="61"/>
      <c r="AA39" s="4"/>
      <c r="AB39" s="61"/>
      <c r="AC39" s="239"/>
      <c r="AD39" s="239"/>
      <c r="AE39" s="239"/>
      <c r="AF39" s="239"/>
      <c r="AG39" s="58"/>
      <c r="AH39" s="71"/>
      <c r="AI39" s="71"/>
      <c r="AJ39" s="71"/>
      <c r="AK39" s="71"/>
      <c r="AL39" s="71"/>
      <c r="AM39" s="71"/>
      <c r="AN39" s="38"/>
      <c r="AO39" s="38"/>
      <c r="AP39" s="38"/>
      <c r="AQ39" s="38"/>
      <c r="AR39" s="38"/>
      <c r="AS39" s="257"/>
      <c r="AT39" s="38"/>
      <c r="AU39" s="38"/>
      <c r="AV39" s="38"/>
      <c r="AX39" s="38"/>
      <c r="AY39" s="38"/>
      <c r="AZ39" s="38"/>
      <c r="BA39" s="61"/>
      <c r="BB39" s="4"/>
      <c r="BC39" s="61"/>
      <c r="BD39" s="243" t="s">
        <v>55</v>
      </c>
      <c r="BE39" s="243"/>
      <c r="BF39" s="243"/>
      <c r="BG39" s="243"/>
      <c r="BH39" s="244" t="s">
        <v>56</v>
      </c>
      <c r="BI39" s="244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57"/>
      <c r="BU39" s="38"/>
      <c r="BV39" s="38"/>
      <c r="BW39" s="38"/>
      <c r="BY39" s="38"/>
      <c r="BZ39" s="38"/>
      <c r="CA39" s="38"/>
      <c r="CB39" s="61"/>
      <c r="CC39" s="4"/>
      <c r="CF39" s="32"/>
    </row>
    <row r="40" spans="1:84" s="30" customFormat="1" ht="9.9499999999999993" customHeight="1" thickBot="1" x14ac:dyDescent="0.2">
      <c r="A40" s="70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8"/>
      <c r="R40" s="254"/>
      <c r="S40" s="38"/>
      <c r="T40" s="38"/>
      <c r="U40" s="38"/>
      <c r="V40" s="38"/>
      <c r="W40" s="38"/>
      <c r="X40" s="38"/>
      <c r="Y40" s="38"/>
      <c r="Z40" s="61"/>
      <c r="AA40" s="4"/>
      <c r="AB40" s="61"/>
      <c r="AC40" s="239"/>
      <c r="AD40" s="239"/>
      <c r="AE40" s="239"/>
      <c r="AF40" s="239"/>
      <c r="AG40" s="60"/>
      <c r="AH40" s="38"/>
      <c r="AI40" s="38"/>
      <c r="AJ40" s="38"/>
      <c r="AK40" s="38"/>
      <c r="AN40" s="38"/>
      <c r="AO40" s="51"/>
      <c r="AP40" s="51"/>
      <c r="AQ40" s="175" t="s">
        <v>44</v>
      </c>
      <c r="AR40" s="175"/>
      <c r="AS40" s="257"/>
      <c r="AT40" s="38"/>
      <c r="AU40" s="38"/>
      <c r="AV40" s="38"/>
      <c r="AX40" s="38"/>
      <c r="AY40" s="38"/>
      <c r="AZ40" s="38"/>
      <c r="BA40" s="61"/>
      <c r="BB40" s="4"/>
      <c r="BC40" s="61"/>
      <c r="BD40" s="243"/>
      <c r="BE40" s="243"/>
      <c r="BF40" s="243"/>
      <c r="BG40" s="243"/>
      <c r="BH40" s="245" t="s">
        <v>57</v>
      </c>
      <c r="BI40" s="245"/>
      <c r="BJ40" s="245"/>
      <c r="BK40" s="245"/>
      <c r="BL40" s="245"/>
      <c r="BM40" s="245"/>
      <c r="BN40" s="245"/>
      <c r="BO40" s="245"/>
      <c r="BP40" s="245"/>
      <c r="BQ40" s="245"/>
      <c r="BR40" s="245"/>
      <c r="BS40" s="245"/>
      <c r="BT40" s="257"/>
      <c r="BU40" s="38"/>
      <c r="BV40" s="38"/>
      <c r="BW40" s="38"/>
      <c r="BY40" s="38"/>
      <c r="BZ40" s="38"/>
      <c r="CA40" s="38"/>
      <c r="CB40" s="61"/>
      <c r="CC40" s="4"/>
      <c r="CF40" s="32"/>
    </row>
    <row r="41" spans="1:84" s="30" customFormat="1" ht="9.75" customHeight="1" thickBot="1" x14ac:dyDescent="0.2">
      <c r="A41" s="70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8"/>
      <c r="R41" s="254"/>
      <c r="S41" s="38"/>
      <c r="T41" s="38"/>
      <c r="U41" s="38"/>
      <c r="V41" s="38"/>
      <c r="W41" s="38"/>
      <c r="X41" s="38"/>
      <c r="Y41" s="38"/>
      <c r="Z41" s="61"/>
      <c r="AA41" s="4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59"/>
      <c r="AS41" s="257"/>
      <c r="AT41" s="38"/>
      <c r="AU41" s="38"/>
      <c r="AV41" s="38"/>
      <c r="AX41" s="38"/>
      <c r="AY41" s="38"/>
      <c r="AZ41" s="38"/>
      <c r="BA41" s="61"/>
      <c r="BB41" s="4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59"/>
      <c r="BT41" s="257"/>
      <c r="BU41" s="38"/>
      <c r="BV41" s="38"/>
      <c r="BW41" s="38"/>
      <c r="BY41" s="38"/>
      <c r="BZ41" s="38"/>
      <c r="CA41" s="38"/>
      <c r="CB41" s="61"/>
      <c r="CC41" s="4"/>
      <c r="CF41" s="32"/>
    </row>
    <row r="42" spans="1:84" s="30" customFormat="1" ht="9.75" customHeight="1" thickBot="1" x14ac:dyDescent="0.2">
      <c r="A42" s="70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8"/>
      <c r="R42" s="254"/>
      <c r="S42" s="38"/>
      <c r="T42" s="38"/>
      <c r="U42" s="38"/>
      <c r="V42" s="38"/>
      <c r="W42" s="38"/>
      <c r="X42" s="38"/>
      <c r="Y42" s="38"/>
      <c r="Z42" s="61"/>
      <c r="AA42" s="4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61"/>
      <c r="AS42" s="257"/>
      <c r="AT42" s="38"/>
      <c r="AU42" s="38"/>
      <c r="AV42" s="38"/>
      <c r="AX42" s="38"/>
      <c r="AY42" s="38"/>
      <c r="AZ42" s="38"/>
      <c r="BA42" s="61"/>
      <c r="BB42" s="4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61"/>
      <c r="BT42" s="257"/>
      <c r="BU42" s="38"/>
      <c r="BV42" s="38"/>
      <c r="BW42" s="38"/>
      <c r="BY42" s="38"/>
      <c r="BZ42" s="38"/>
      <c r="CA42" s="38"/>
      <c r="CB42" s="61"/>
      <c r="CC42" s="4"/>
      <c r="CF42" s="32"/>
    </row>
    <row r="43" spans="1:84" s="30" customFormat="1" ht="14.1" customHeight="1" thickBot="1" x14ac:dyDescent="0.2">
      <c r="A43" s="70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8"/>
      <c r="R43" s="254"/>
      <c r="S43" s="38"/>
      <c r="T43" s="38"/>
      <c r="U43" s="38"/>
      <c r="V43" s="38"/>
      <c r="W43" s="38"/>
      <c r="X43" s="38"/>
      <c r="Y43" s="38"/>
      <c r="Z43" s="61"/>
      <c r="AA43" s="4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61"/>
      <c r="AS43" s="257"/>
      <c r="AT43" s="38"/>
      <c r="AU43" s="38"/>
      <c r="AV43" s="38"/>
      <c r="AX43" s="38"/>
      <c r="AY43" s="38"/>
      <c r="AZ43" s="38"/>
      <c r="BA43" s="61"/>
      <c r="BB43" s="4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61"/>
      <c r="BT43" s="257"/>
      <c r="BU43" s="38"/>
      <c r="BV43" s="38"/>
      <c r="BW43" s="38"/>
      <c r="BY43" s="38"/>
      <c r="BZ43" s="38"/>
      <c r="CA43" s="38"/>
      <c r="CB43" s="61"/>
      <c r="CC43" s="4"/>
      <c r="CF43" s="32"/>
    </row>
    <row r="44" spans="1:84" s="30" customFormat="1" ht="13.5" customHeight="1" x14ac:dyDescent="0.15">
      <c r="A44" s="70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8"/>
      <c r="R44" s="254"/>
      <c r="S44" s="51"/>
      <c r="T44" s="51"/>
      <c r="U44" s="51"/>
      <c r="V44" s="51"/>
      <c r="W44" s="51"/>
      <c r="X44" s="51"/>
      <c r="Y44" s="51"/>
      <c r="Z44" s="62"/>
      <c r="AA44" s="4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61"/>
      <c r="AS44" s="257"/>
      <c r="AT44" s="51"/>
      <c r="AU44" s="51"/>
      <c r="AV44" s="51"/>
      <c r="AW44" s="51"/>
      <c r="AX44" s="51"/>
      <c r="AY44" s="51"/>
      <c r="AZ44" s="51"/>
      <c r="BA44" s="62"/>
      <c r="BB44" s="4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61"/>
      <c r="BT44" s="257"/>
      <c r="BU44" s="51"/>
      <c r="BV44" s="51"/>
      <c r="BW44" s="51"/>
      <c r="BX44" s="51"/>
      <c r="BY44" s="51"/>
      <c r="BZ44" s="51"/>
      <c r="CA44" s="51"/>
      <c r="CB44" s="62"/>
      <c r="CC44" s="4"/>
      <c r="CF44" s="32"/>
    </row>
    <row r="45" spans="1:84" s="30" customFormat="1" ht="13.5" customHeight="1" x14ac:dyDescent="0.15">
      <c r="A45" s="70"/>
      <c r="B45" s="260" t="s">
        <v>58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34" t="s">
        <v>59</v>
      </c>
      <c r="S45" s="234"/>
      <c r="T45" s="234"/>
      <c r="U45" s="234"/>
      <c r="V45" s="234"/>
      <c r="W45" s="234"/>
      <c r="X45" s="234"/>
      <c r="Y45" s="234"/>
      <c r="Z45" s="234"/>
      <c r="AA45" s="4"/>
      <c r="AC45" s="261" t="s">
        <v>60</v>
      </c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34" t="s">
        <v>61</v>
      </c>
      <c r="AT45" s="234"/>
      <c r="AU45" s="234"/>
      <c r="AV45" s="234"/>
      <c r="AW45" s="234"/>
      <c r="AX45" s="234"/>
      <c r="AY45" s="234"/>
      <c r="AZ45" s="234"/>
      <c r="BA45" s="234"/>
      <c r="BB45" s="4"/>
      <c r="BD45" s="261" t="s">
        <v>62</v>
      </c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34" t="s">
        <v>63</v>
      </c>
      <c r="BU45" s="234"/>
      <c r="BV45" s="234"/>
      <c r="BW45" s="234"/>
      <c r="BX45" s="234"/>
      <c r="BY45" s="234"/>
      <c r="BZ45" s="234"/>
      <c r="CA45" s="234"/>
      <c r="CB45" s="234"/>
      <c r="CC45" s="4"/>
      <c r="CF45" s="32"/>
    </row>
    <row r="46" spans="1:84" s="30" customFormat="1" ht="3.6" customHeight="1" x14ac:dyDescent="0.15">
      <c r="A46" s="72"/>
      <c r="B46" s="73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5"/>
      <c r="S46" s="75"/>
      <c r="T46" s="75"/>
      <c r="U46" s="75"/>
      <c r="V46" s="75"/>
      <c r="W46" s="75"/>
      <c r="X46" s="75"/>
      <c r="Y46" s="75"/>
      <c r="Z46" s="75"/>
      <c r="AA46" s="76"/>
      <c r="AB46" s="75"/>
      <c r="AC46" s="77"/>
      <c r="AD46" s="75"/>
      <c r="AE46" s="75"/>
      <c r="AF46" s="75"/>
      <c r="AG46" s="75"/>
      <c r="AH46" s="75"/>
      <c r="AI46" s="75"/>
      <c r="AJ46" s="75"/>
      <c r="AK46" s="75"/>
      <c r="AL46" s="259" t="s">
        <v>15</v>
      </c>
      <c r="AM46" s="259"/>
      <c r="AN46" s="259"/>
      <c r="AO46" s="259"/>
      <c r="AP46" s="259"/>
      <c r="AQ46" s="259"/>
      <c r="AR46" s="259"/>
      <c r="AS46" s="259"/>
      <c r="AT46" s="75"/>
      <c r="AU46" s="75"/>
      <c r="AV46" s="75"/>
      <c r="AW46" s="75"/>
      <c r="AX46" s="75"/>
      <c r="AY46" s="75"/>
      <c r="AZ46" s="75"/>
      <c r="BA46" s="75"/>
      <c r="BB46" s="76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6"/>
      <c r="CD46" s="38"/>
      <c r="CE46" s="38"/>
      <c r="CF46" s="78"/>
    </row>
    <row r="47" spans="1:84" s="30" customFormat="1" ht="12" x14ac:dyDescent="0.15">
      <c r="B47" s="31"/>
      <c r="AC47" s="31"/>
      <c r="AL47" s="259"/>
      <c r="AM47" s="259"/>
      <c r="AN47" s="259"/>
      <c r="AO47" s="259"/>
      <c r="AP47" s="259"/>
      <c r="AQ47" s="259"/>
      <c r="AR47" s="259"/>
      <c r="AS47" s="259"/>
      <c r="BD47" s="31"/>
      <c r="BF47" s="6"/>
    </row>
    <row r="48" spans="1:84" s="30" customFormat="1" ht="12" x14ac:dyDescent="0.15">
      <c r="A48" s="25" t="s">
        <v>20</v>
      </c>
      <c r="B48" s="31"/>
      <c r="AC48" s="31"/>
      <c r="AL48" s="98"/>
      <c r="AM48" s="98"/>
      <c r="AN48" s="98"/>
      <c r="AO48" s="98"/>
      <c r="AP48" s="98"/>
      <c r="AQ48" s="98"/>
      <c r="AR48" s="98"/>
      <c r="AS48" s="98"/>
      <c r="BD48" s="31"/>
      <c r="BF48" s="38"/>
    </row>
    <row r="49" spans="1:65" s="30" customFormat="1" ht="12" x14ac:dyDescent="0.15">
      <c r="A49" s="158" t="s">
        <v>21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</row>
    <row r="50" spans="1:65" s="30" customFormat="1" ht="12" x14ac:dyDescent="0.15">
      <c r="A50" s="25" t="s">
        <v>22</v>
      </c>
      <c r="B50" s="31"/>
      <c r="AC50" s="31"/>
      <c r="AL50" s="98"/>
      <c r="AM50" s="98"/>
      <c r="AN50" s="98"/>
      <c r="AO50" s="98"/>
      <c r="AP50" s="98"/>
      <c r="AQ50" s="98"/>
      <c r="AR50" s="98"/>
      <c r="AS50" s="98"/>
      <c r="BD50" s="31"/>
      <c r="BF50" s="38"/>
    </row>
  </sheetData>
  <mergeCells count="351">
    <mergeCell ref="W33:W34"/>
    <mergeCell ref="AV33:AV34"/>
    <mergeCell ref="AW33:AW34"/>
    <mergeCell ref="X33:X34"/>
    <mergeCell ref="Y33:Y34"/>
    <mergeCell ref="Z33:Z34"/>
    <mergeCell ref="AD33:AK34"/>
    <mergeCell ref="BN31:BO32"/>
    <mergeCell ref="BP31:BQ32"/>
    <mergeCell ref="BW18:CB19"/>
    <mergeCell ref="B20:R20"/>
    <mergeCell ref="S20:Z20"/>
    <mergeCell ref="AC20:AS20"/>
    <mergeCell ref="AT20:BA20"/>
    <mergeCell ref="C22:H23"/>
    <mergeCell ref="AD22:AI23"/>
    <mergeCell ref="BE22:BJ23"/>
    <mergeCell ref="BD20:BT20"/>
    <mergeCell ref="BU20:CB20"/>
    <mergeCell ref="AV18:BA19"/>
    <mergeCell ref="BD18:BF19"/>
    <mergeCell ref="BG18:BJ19"/>
    <mergeCell ref="BK18:BL19"/>
    <mergeCell ref="BM18:BP19"/>
    <mergeCell ref="BQ18:BV19"/>
    <mergeCell ref="U18:Z19"/>
    <mergeCell ref="AP18:AU19"/>
    <mergeCell ref="B18:D19"/>
    <mergeCell ref="E18:H19"/>
    <mergeCell ref="I18:J19"/>
    <mergeCell ref="K18:N19"/>
    <mergeCell ref="O18:T19"/>
    <mergeCell ref="BD22:BD23"/>
    <mergeCell ref="AG35:AR36"/>
    <mergeCell ref="AS35:AS44"/>
    <mergeCell ref="BD35:BG36"/>
    <mergeCell ref="BH35:BS36"/>
    <mergeCell ref="BT35:BT44"/>
    <mergeCell ref="BV33:BV34"/>
    <mergeCell ref="BW33:BW34"/>
    <mergeCell ref="AL46:AS47"/>
    <mergeCell ref="B45:Q45"/>
    <mergeCell ref="R45:Z45"/>
    <mergeCell ref="AC45:AR45"/>
    <mergeCell ref="AS45:BA45"/>
    <mergeCell ref="BD45:BS45"/>
    <mergeCell ref="AX33:AX34"/>
    <mergeCell ref="AY33:AY34"/>
    <mergeCell ref="AZ33:AZ34"/>
    <mergeCell ref="BA33:BA34"/>
    <mergeCell ref="AM33:AN34"/>
    <mergeCell ref="AO33:AP34"/>
    <mergeCell ref="AQ33:AR34"/>
    <mergeCell ref="AS33:AS34"/>
    <mergeCell ref="AT33:AT34"/>
    <mergeCell ref="AU33:AU34"/>
    <mergeCell ref="V33:V34"/>
    <mergeCell ref="CA33:CA34"/>
    <mergeCell ref="BE33:BL34"/>
    <mergeCell ref="BN33:BO34"/>
    <mergeCell ref="BP33:BQ34"/>
    <mergeCell ref="BR33:BS34"/>
    <mergeCell ref="BT33:BT34"/>
    <mergeCell ref="BU33:BU34"/>
    <mergeCell ref="B22:B23"/>
    <mergeCell ref="BT45:CB45"/>
    <mergeCell ref="B37:Q44"/>
    <mergeCell ref="AC37:AF40"/>
    <mergeCell ref="BD37:BG38"/>
    <mergeCell ref="BH37:BS37"/>
    <mergeCell ref="AQ38:AR38"/>
    <mergeCell ref="BH38:BS38"/>
    <mergeCell ref="BD39:BG40"/>
    <mergeCell ref="BH39:BS39"/>
    <mergeCell ref="AQ40:AR40"/>
    <mergeCell ref="BH40:BS40"/>
    <mergeCell ref="CB33:CB34"/>
    <mergeCell ref="B35:E36"/>
    <mergeCell ref="F35:Q36"/>
    <mergeCell ref="R35:R44"/>
    <mergeCell ref="AC35:AF36"/>
    <mergeCell ref="BT31:BT32"/>
    <mergeCell ref="AU31:AU32"/>
    <mergeCell ref="AV31:AV32"/>
    <mergeCell ref="BX33:BX34"/>
    <mergeCell ref="BY33:BY34"/>
    <mergeCell ref="BZ33:BZ34"/>
    <mergeCell ref="AD31:AK32"/>
    <mergeCell ref="AM31:AN32"/>
    <mergeCell ref="AO31:AP32"/>
    <mergeCell ref="AQ31:AR32"/>
    <mergeCell ref="AS31:AS32"/>
    <mergeCell ref="AT31:AT32"/>
    <mergeCell ref="AX31:AX32"/>
    <mergeCell ref="AY31:AY32"/>
    <mergeCell ref="AZ31:AZ32"/>
    <mergeCell ref="BR31:BS32"/>
    <mergeCell ref="CA31:CA32"/>
    <mergeCell ref="CB31:CB32"/>
    <mergeCell ref="C33:J34"/>
    <mergeCell ref="L33:M34"/>
    <mergeCell ref="N33:O34"/>
    <mergeCell ref="P33:Q34"/>
    <mergeCell ref="R33:R34"/>
    <mergeCell ref="S33:S34"/>
    <mergeCell ref="T33:T34"/>
    <mergeCell ref="U33:U34"/>
    <mergeCell ref="BU31:BU32"/>
    <mergeCell ref="BV31:BV32"/>
    <mergeCell ref="BW31:BW32"/>
    <mergeCell ref="BX31:BX32"/>
    <mergeCell ref="BY31:BY32"/>
    <mergeCell ref="BZ31:BZ32"/>
    <mergeCell ref="BA31:BA32"/>
    <mergeCell ref="BE31:BL32"/>
    <mergeCell ref="V31:V32"/>
    <mergeCell ref="W31:W32"/>
    <mergeCell ref="X31:X32"/>
    <mergeCell ref="Y31:Y32"/>
    <mergeCell ref="Z31:Z32"/>
    <mergeCell ref="AW31:AW32"/>
    <mergeCell ref="W29:W30"/>
    <mergeCell ref="X29:X30"/>
    <mergeCell ref="Y29:Y30"/>
    <mergeCell ref="AV29:AV30"/>
    <mergeCell ref="AW29:AW30"/>
    <mergeCell ref="AX29:AX30"/>
    <mergeCell ref="AY29:AY30"/>
    <mergeCell ref="Z29:Z30"/>
    <mergeCell ref="AD29:AK30"/>
    <mergeCell ref="AM29:AN30"/>
    <mergeCell ref="AO29:AP30"/>
    <mergeCell ref="AT29:AT30"/>
    <mergeCell ref="AQ29:AR30"/>
    <mergeCell ref="AS29:AS30"/>
    <mergeCell ref="CB29:CB30"/>
    <mergeCell ref="C31:J32"/>
    <mergeCell ref="L31:M32"/>
    <mergeCell ref="N31:O32"/>
    <mergeCell ref="P31:Q32"/>
    <mergeCell ref="R31:R32"/>
    <mergeCell ref="S31:S32"/>
    <mergeCell ref="T31:T32"/>
    <mergeCell ref="BT29:BT30"/>
    <mergeCell ref="BU29:BU30"/>
    <mergeCell ref="BV29:BV30"/>
    <mergeCell ref="BW29:BW30"/>
    <mergeCell ref="BX29:BX30"/>
    <mergeCell ref="BY29:BY30"/>
    <mergeCell ref="AZ29:AZ30"/>
    <mergeCell ref="BA29:BA30"/>
    <mergeCell ref="BE29:BL30"/>
    <mergeCell ref="BN29:BO30"/>
    <mergeCell ref="BP29:BQ30"/>
    <mergeCell ref="BR29:BS30"/>
    <mergeCell ref="T29:T30"/>
    <mergeCell ref="U29:U30"/>
    <mergeCell ref="V29:V30"/>
    <mergeCell ref="U31:U32"/>
    <mergeCell ref="CA27:CA28"/>
    <mergeCell ref="AX27:AX28"/>
    <mergeCell ref="Y27:Y28"/>
    <mergeCell ref="Z27:Z28"/>
    <mergeCell ref="AD27:AK28"/>
    <mergeCell ref="AM27:AN28"/>
    <mergeCell ref="AO27:AP28"/>
    <mergeCell ref="AQ27:AR28"/>
    <mergeCell ref="CA29:CA30"/>
    <mergeCell ref="AU29:AU30"/>
    <mergeCell ref="BZ29:BZ30"/>
    <mergeCell ref="CB27:CB28"/>
    <mergeCell ref="C29:J30"/>
    <mergeCell ref="L29:M30"/>
    <mergeCell ref="N29:O30"/>
    <mergeCell ref="P29:Q30"/>
    <mergeCell ref="R29:R30"/>
    <mergeCell ref="S29:S30"/>
    <mergeCell ref="BR27:BS28"/>
    <mergeCell ref="BT27:BT28"/>
    <mergeCell ref="BU27:BU28"/>
    <mergeCell ref="BV27:BV28"/>
    <mergeCell ref="BW27:BW28"/>
    <mergeCell ref="BX27:BX28"/>
    <mergeCell ref="AY27:AY28"/>
    <mergeCell ref="AZ27:AZ28"/>
    <mergeCell ref="BA27:BA28"/>
    <mergeCell ref="BE27:BL28"/>
    <mergeCell ref="BN27:BO28"/>
    <mergeCell ref="BP27:BQ28"/>
    <mergeCell ref="AS27:AS28"/>
    <mergeCell ref="AT27:AT28"/>
    <mergeCell ref="AU27:AU28"/>
    <mergeCell ref="AV27:AV28"/>
    <mergeCell ref="AW27:AW28"/>
    <mergeCell ref="S27:S28"/>
    <mergeCell ref="T27:T28"/>
    <mergeCell ref="U27:U28"/>
    <mergeCell ref="V27:V28"/>
    <mergeCell ref="W27:W28"/>
    <mergeCell ref="X27:X28"/>
    <mergeCell ref="BX25:BX26"/>
    <mergeCell ref="BY25:BY26"/>
    <mergeCell ref="BZ25:BZ26"/>
    <mergeCell ref="AO25:AP26"/>
    <mergeCell ref="BN24:BO26"/>
    <mergeCell ref="BP24:BQ24"/>
    <mergeCell ref="BR24:BS24"/>
    <mergeCell ref="T25:T26"/>
    <mergeCell ref="U25:U26"/>
    <mergeCell ref="AO24:AP24"/>
    <mergeCell ref="AQ24:AR24"/>
    <mergeCell ref="BE24:BL26"/>
    <mergeCell ref="AQ25:AR26"/>
    <mergeCell ref="AS25:AS26"/>
    <mergeCell ref="AT25:AT26"/>
    <mergeCell ref="AU25:AU26"/>
    <mergeCell ref="BY27:BY28"/>
    <mergeCell ref="BZ27:BZ28"/>
    <mergeCell ref="CA25:CA26"/>
    <mergeCell ref="CB25:CB26"/>
    <mergeCell ref="C27:J28"/>
    <mergeCell ref="L27:M28"/>
    <mergeCell ref="N27:O28"/>
    <mergeCell ref="P27:Q28"/>
    <mergeCell ref="R27:R28"/>
    <mergeCell ref="BP25:BQ26"/>
    <mergeCell ref="BR25:BS26"/>
    <mergeCell ref="BT25:BT26"/>
    <mergeCell ref="BU25:BU26"/>
    <mergeCell ref="BV25:BV26"/>
    <mergeCell ref="BW25:BW26"/>
    <mergeCell ref="AV25:AV26"/>
    <mergeCell ref="AW25:AW26"/>
    <mergeCell ref="AX25:AX26"/>
    <mergeCell ref="AY25:AY26"/>
    <mergeCell ref="AZ25:AZ26"/>
    <mergeCell ref="BA25:BA26"/>
    <mergeCell ref="V25:V26"/>
    <mergeCell ref="W25:W26"/>
    <mergeCell ref="X25:X26"/>
    <mergeCell ref="Y25:Y26"/>
    <mergeCell ref="Z25:Z26"/>
    <mergeCell ref="BU21:CB23"/>
    <mergeCell ref="J22:J23"/>
    <mergeCell ref="K22:Q23"/>
    <mergeCell ref="AC22:AC23"/>
    <mergeCell ref="AK22:AK23"/>
    <mergeCell ref="H21:I21"/>
    <mergeCell ref="Q21:R21"/>
    <mergeCell ref="S21:Z23"/>
    <mergeCell ref="AI21:AJ21"/>
    <mergeCell ref="AR21:AS21"/>
    <mergeCell ref="AT21:BA23"/>
    <mergeCell ref="AL22:AR23"/>
    <mergeCell ref="BL22:BL23"/>
    <mergeCell ref="BM22:BS23"/>
    <mergeCell ref="BM16:BQ16"/>
    <mergeCell ref="C24:J26"/>
    <mergeCell ref="L24:M26"/>
    <mergeCell ref="N24:O24"/>
    <mergeCell ref="P24:Q24"/>
    <mergeCell ref="AD24:AK26"/>
    <mergeCell ref="AM24:AN26"/>
    <mergeCell ref="BJ21:BK21"/>
    <mergeCell ref="BS21:BT21"/>
    <mergeCell ref="N25:O26"/>
    <mergeCell ref="P25:Q26"/>
    <mergeCell ref="R25:R26"/>
    <mergeCell ref="S25:S26"/>
    <mergeCell ref="AV17:BA17"/>
    <mergeCell ref="BD17:BF17"/>
    <mergeCell ref="AF17:AI17"/>
    <mergeCell ref="AJ17:AK17"/>
    <mergeCell ref="AL17:AO17"/>
    <mergeCell ref="AP17:AU17"/>
    <mergeCell ref="AC18:AE19"/>
    <mergeCell ref="AF18:AI19"/>
    <mergeCell ref="AJ18:AK19"/>
    <mergeCell ref="AL18:AO19"/>
    <mergeCell ref="B10:F11"/>
    <mergeCell ref="G12:Z13"/>
    <mergeCell ref="B12:F13"/>
    <mergeCell ref="G14:Z15"/>
    <mergeCell ref="BT16:BV16"/>
    <mergeCell ref="BX16:BZ16"/>
    <mergeCell ref="B17:D17"/>
    <mergeCell ref="E17:H17"/>
    <mergeCell ref="I17:J17"/>
    <mergeCell ref="K17:N17"/>
    <mergeCell ref="O17:T17"/>
    <mergeCell ref="U17:Z17"/>
    <mergeCell ref="AC17:AE17"/>
    <mergeCell ref="M16:P16"/>
    <mergeCell ref="R16:T16"/>
    <mergeCell ref="V16:X16"/>
    <mergeCell ref="AL16:AP16"/>
    <mergeCell ref="AS16:AU16"/>
    <mergeCell ref="AW16:AY16"/>
    <mergeCell ref="BG17:BJ17"/>
    <mergeCell ref="BK17:BL17"/>
    <mergeCell ref="BM17:BP17"/>
    <mergeCell ref="BQ17:BV17"/>
    <mergeCell ref="BW17:CB17"/>
    <mergeCell ref="BQ7:CB7"/>
    <mergeCell ref="B6:N6"/>
    <mergeCell ref="O6:Z6"/>
    <mergeCell ref="AC6:AO6"/>
    <mergeCell ref="AP6:BA6"/>
    <mergeCell ref="BD6:BP6"/>
    <mergeCell ref="BQ6:CB6"/>
    <mergeCell ref="B14:F15"/>
    <mergeCell ref="AC12:AG13"/>
    <mergeCell ref="AH12:BA13"/>
    <mergeCell ref="AC14:AG15"/>
    <mergeCell ref="B8:Y8"/>
    <mergeCell ref="AC8:AZ8"/>
    <mergeCell ref="BD8:CA8"/>
    <mergeCell ref="AC10:AG11"/>
    <mergeCell ref="AH10:BA11"/>
    <mergeCell ref="AH14:BA15"/>
    <mergeCell ref="BD10:BH11"/>
    <mergeCell ref="BI10:CB11"/>
    <mergeCell ref="BD12:BH13"/>
    <mergeCell ref="BI12:CB13"/>
    <mergeCell ref="BD14:BH15"/>
    <mergeCell ref="BI14:CB15"/>
    <mergeCell ref="G10:Z11"/>
    <mergeCell ref="A49:BM49"/>
    <mergeCell ref="B2:F2"/>
    <mergeCell ref="U2:X3"/>
    <mergeCell ref="AC2:AG2"/>
    <mergeCell ref="AV2:AY3"/>
    <mergeCell ref="BD2:BH2"/>
    <mergeCell ref="BW2:BZ3"/>
    <mergeCell ref="B3:F3"/>
    <mergeCell ref="AC3:AG3"/>
    <mergeCell ref="BD3:BH3"/>
    <mergeCell ref="B4:F4"/>
    <mergeCell ref="G4:Y5"/>
    <mergeCell ref="AC4:AG4"/>
    <mergeCell ref="AH4:AZ5"/>
    <mergeCell ref="BD4:BH4"/>
    <mergeCell ref="BI4:CA5"/>
    <mergeCell ref="B5:F5"/>
    <mergeCell ref="AC5:AG5"/>
    <mergeCell ref="BD5:BH5"/>
    <mergeCell ref="B7:N7"/>
    <mergeCell ref="O7:Z7"/>
    <mergeCell ref="AC7:AO7"/>
    <mergeCell ref="AP7:BA7"/>
    <mergeCell ref="BD7:BP7"/>
  </mergeCells>
  <phoneticPr fontId="2"/>
  <pageMargins left="0.39374999999999999" right="0.39374999999999999" top="0.196527777777778" bottom="0.196527777777778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印刷画面</vt:lpstr>
      <vt:lpstr>印刷画面!Print_Area</vt:lpstr>
      <vt:lpstr>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　雅之</dc:creator>
  <cp:lastModifiedBy>北澤　雅依子</cp:lastModifiedBy>
  <cp:lastPrinted>2025-02-06T02:51:30Z</cp:lastPrinted>
  <dcterms:created xsi:type="dcterms:W3CDTF">2005-09-22T05:48:34Z</dcterms:created>
  <dcterms:modified xsi:type="dcterms:W3CDTF">2025-12-26T02:29:47Z</dcterms:modified>
</cp:coreProperties>
</file>