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701000総務課$\財務\H27年10月　移行データ\§財務\決算\経営比較分析表\R4（R5作業）\02_回答\02_下水分\"/>
    </mc:Choice>
  </mc:AlternateContent>
  <workbookProtection workbookAlgorithmName="SHA-512" workbookHashValue="mRjjMbYVqxoDZw5uHChe6lHtmATF3F3ft+n4f/PvxjEbQAjs1sM/OOHLlgDZXdI61qYHaFS4CO3WKDsaUzX0sg==" workbookSaltValue="JIAt/CwHhrIBgKbZ+p4B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<sst xmlns="http://schemas.openxmlformats.org/spreadsheetml/2006/main" count="253" uniqueCount="118">
  <si>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</si>
  <si>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</si>
  <si>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</si>
  <si>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</si>
  <si>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</si>
  <si>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</si>
  <si>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</si>
  <si>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</si>
  <si>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</si>
  <si>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</si>
  <si>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</si>
  <si>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</si>
  <si>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</si>
  <si>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</si>
  <si>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</si>
  <si>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</si>
  <si>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</si>
  <si>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</si>
  <si>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</si>
  <si>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</si>
  <si>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</si>
  <si>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</si>
  <si>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</si>
  <si>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</si>
  <si>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</si>
  <si>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</si>
  <si>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</si>
  <si>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</si>
  <si>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</si>
  <si>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</si>
  <si>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</si>
  <si>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</si>
  <si>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</si>
  <si>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</si>
  <si>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</si>
  <si>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</si>
  <si>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</si>
  <si>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</si>
  <si>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</si>
  <si>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</si>
  <si>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</si>
  <si>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</si>
  <si>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</si>
  <si>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</si>
  <si>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</si>
  <si>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</si>
  <si>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</si>
  <si>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</si>
  <si>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</si>
  <si>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</si>
  <si>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</si>
  <si>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</si>
  <si>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</si>
  <si>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</si>
  <si>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</si>
  <si>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</si>
  <si>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</si>
  <si>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</si>
  <si>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</si>
  <si>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</si>
  <si>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</si>
  <si>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</si>
  <si>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</si>
  <si>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</si>
  <si>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</si>
  <si>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</si>
  <si>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</si>
  <si>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</si>
  <si>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</si>
  <si>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</si>
  <si>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</si>
  <si>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</si>
  <si>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</si>
  <si>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</si>
  <si>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</si>
  <si>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</si>
  <si>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</si>
  <si>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</si>
  <si>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</si>
  <si>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</si>
  <si>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</si>
  <si>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</si>
  <si>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</si>
  <si>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</si>
  <si>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</si>
  <si>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</si>
  <si>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</si>
  <si>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</si>
  <si>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</si>
  <si>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</si>
  <si>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</si>
  <si>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</si>
  <si>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</si>
  <si>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</si>
  <si>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</si>
  <si>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</si>
  <si>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</si>
  <si>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</si>
  <si>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</si>
  <si>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特定地域生活排水処理</t>
  </si>
  <si>
    <t>K2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</si>
  <si>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</si>
  <si>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</si>
  <si>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</si>
  <si>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</si>
  <si>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</si>
  <si>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</si>
  <si>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</si>
  <si>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</si>
  <si>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</si>
  <si>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</si>
  <si>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</si>
  <si>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</si>
  <si>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</si>
  <si>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</si>
  <si>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企業債残高対事業規模比率は、多額の整備費用に対して使用料収入は他の下水道事業と格差を設けていないため、類似団体と比較しても、年々減少傾向ではありますが、依然高い水準にあります。
　なお、公共下水道に接続が困難な地域の水洗化を図るため、整備費用の財源として新たに企業債を発行していますが、発行額は減少傾向にあるため、残高も緩やかに減少して推移する見込みです。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2" eb="504">
      <t>ネンネン</t>
    </rPh>
    <rPh sb="504" eb="506">
      <t>ゲンショウ</t>
    </rPh>
    <rPh sb="506" eb="508">
      <t>ケイコウ</t>
    </rPh>
    <rPh sb="516" eb="518">
      <t>イゼン</t>
    </rPh>
    <rPh sb="518" eb="519">
      <t>タカ</t>
    </rPh>
    <rPh sb="520" eb="522">
      <t>スイジュン</t>
    </rPh>
    <rPh sb="533" eb="535">
      <t>コウキョウ</t>
    </rPh>
    <rPh sb="535" eb="537">
      <t>ゲスイ</t>
    </rPh>
    <rPh sb="537" eb="538">
      <t>ドウ</t>
    </rPh>
    <rPh sb="539" eb="541">
      <t>セツゾク</t>
    </rPh>
    <rPh sb="542" eb="544">
      <t>コンナン</t>
    </rPh>
    <rPh sb="545" eb="547">
      <t>チイキ</t>
    </rPh>
    <rPh sb="548" eb="551">
      <t>スイセンカ</t>
    </rPh>
    <rPh sb="552" eb="553">
      <t>ハカ</t>
    </rPh>
    <rPh sb="557" eb="559">
      <t>セイビ</t>
    </rPh>
    <rPh sb="559" eb="561">
      <t>ヒヨウ</t>
    </rPh>
    <rPh sb="562" eb="564">
      <t>ザイゲン</t>
    </rPh>
    <rPh sb="567" eb="568">
      <t>アラ</t>
    </rPh>
    <rPh sb="570" eb="572">
      <t>キギョウ</t>
    </rPh>
    <rPh sb="572" eb="573">
      <t>サイ</t>
    </rPh>
    <rPh sb="574" eb="576">
      <t>ハッコウ</t>
    </rPh>
    <rPh sb="583" eb="586">
      <t>ハッコウガク</t>
    </rPh>
    <rPh sb="587" eb="589">
      <t>ゲンショウ</t>
    </rPh>
    <rPh sb="589" eb="591">
      <t>ケイコウ</t>
    </rPh>
    <rPh sb="597" eb="599">
      <t>ザンダカ</t>
    </rPh>
    <rPh sb="600" eb="601">
      <t>ユル</t>
    </rPh>
    <rPh sb="604" eb="606">
      <t>ゲンショウ</t>
    </rPh>
    <rPh sb="608" eb="610">
      <t>スイイ</t>
    </rPh>
    <rPh sb="612" eb="614">
      <t>ミコ</t>
    </rPh>
    <rPh sb="620" eb="623">
      <t>シュウエキセイ</t>
    </rPh>
    <rPh sb="624" eb="625">
      <t>イチジル</t>
    </rPh>
    <rPh sb="627" eb="628">
      <t>ヒク</t>
    </rPh>
    <rPh sb="630" eb="632">
      <t>ケイエイ</t>
    </rPh>
    <rPh sb="633" eb="635">
      <t>コンナン</t>
    </rPh>
    <rPh sb="636" eb="638">
      <t>ジョウキョウ</t>
    </rPh>
    <rPh sb="645" eb="647">
      <t>ゲスイ</t>
    </rPh>
    <rPh sb="647" eb="648">
      <t>ドウ</t>
    </rPh>
    <rPh sb="648" eb="650">
      <t>ジギョウ</t>
    </rPh>
    <rPh sb="650" eb="652">
      <t>ゼンタイ</t>
    </rPh>
    <rPh sb="655" eb="658">
      <t>ホウカツテキ</t>
    </rPh>
    <rPh sb="659" eb="661">
      <t>ケイエイ</t>
    </rPh>
    <rPh sb="662" eb="663">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</si>
  <si>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本市は整備途上ではありますが、整備件数は減少してきているため、有形固定資産減価償却率は年々増加傾向にあり、平均値を上回っている状況で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08" eb="110">
      <t>トジョウ</t>
    </rPh>
    <rPh sb="118" eb="120">
      <t>セイビ</t>
    </rPh>
    <rPh sb="120" eb="122">
      <t>ケンスウ</t>
    </rPh>
    <rPh sb="123" eb="125">
      <t>ゲンショウ</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</si>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</sst>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11-45FC-A675-E5775AC3D1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11-45FC-A675-E5775AC3D1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31.23</c:v>
                </c:pt>
                <c:pt idx="1">
                  <c:v>31.06</c:v>
                </c:pt>
                <c:pt idx="2">
                  <c:v>31.72</c:v>
                </c:pt>
                <c:pt idx="3">
                  <c:v>29.82</c:v>
                </c:pt>
                <c:pt idx="4">
                  <c:v>29.18</c:v>
                </c:pt>
              </c:numCache>
            </c:numRef>
          </c:val>
          <c:extLst>
            <c:ext xmlns:c16="http://schemas.microsoft.com/office/drawing/2014/chart" uri="{C3380CC4-5D6E-409C-BE32-E72D297353CC}">
              <c16:uniqueId val="{00000000-3744-4483-AAC6-7E785CAE1B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3744-4483-AAC6-7E785CAE1B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F6-4FC3-A623-7E55F496CC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7AF6-4FC3-A623-7E55F496CC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49.74</c:v>
                </c:pt>
                <c:pt idx="1">
                  <c:v>43.72</c:v>
                </c:pt>
                <c:pt idx="2">
                  <c:v>43.72</c:v>
                </c:pt>
                <c:pt idx="3">
                  <c:v>42.9</c:v>
                </c:pt>
                <c:pt idx="4">
                  <c:v>43.39</c:v>
                </c:pt>
              </c:numCache>
            </c:numRef>
          </c:val>
          <c:extLst>
            <c:ext xmlns:c16="http://schemas.microsoft.com/office/drawing/2014/chart" uri="{C3380CC4-5D6E-409C-BE32-E72D297353CC}">
              <c16:uniqueId val="{00000000-F644-4218-8677-8E1936375D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88.66</c:v>
                </c:pt>
                <c:pt idx="1">
                  <c:v>96.05</c:v>
                </c:pt>
                <c:pt idx="2">
                  <c:v>99.03</c:v>
                </c:pt>
                <c:pt idx="3">
                  <c:v>100.41</c:v>
                </c:pt>
                <c:pt idx="4">
                  <c:v>100.17</c:v>
                </c:pt>
              </c:numCache>
            </c:numRef>
          </c:val>
          <c:smooth val="0"/>
          <c:extLst>
            <c:ext xmlns:c16="http://schemas.microsoft.com/office/drawing/2014/chart" uri="{C3380CC4-5D6E-409C-BE32-E72D297353CC}">
              <c16:uniqueId val="{00000001-F644-4218-8677-8E1936375D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31.89</c:v>
                </c:pt>
                <c:pt idx="1">
                  <c:v>35.15</c:v>
                </c:pt>
                <c:pt idx="2">
                  <c:v>38.46</c:v>
                </c:pt>
                <c:pt idx="3">
                  <c:v>41.69</c:v>
                </c:pt>
                <c:pt idx="4">
                  <c:v>44.83</c:v>
                </c:pt>
              </c:numCache>
            </c:numRef>
          </c:val>
          <c:extLst>
            <c:ext xmlns:c16="http://schemas.microsoft.com/office/drawing/2014/chart" uri="{C3380CC4-5D6E-409C-BE32-E72D297353CC}">
              <c16:uniqueId val="{00000000-B6B0-4F8C-866D-FF4ACA83C8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21.11</c:v>
                </c:pt>
                <c:pt idx="1">
                  <c:v>23.76</c:v>
                </c:pt>
                <c:pt idx="2">
                  <c:v>15.74</c:v>
                </c:pt>
                <c:pt idx="3">
                  <c:v>21.02</c:v>
                </c:pt>
                <c:pt idx="4">
                  <c:v>24.31</c:v>
                </c:pt>
              </c:numCache>
            </c:numRef>
          </c:val>
          <c:smooth val="0"/>
          <c:extLst>
            <c:ext xmlns:c16="http://schemas.microsoft.com/office/drawing/2014/chart" uri="{C3380CC4-5D6E-409C-BE32-E72D297353CC}">
              <c16:uniqueId val="{00000001-B6B0-4F8C-866D-FF4ACA83C8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C-4F78-84C1-80A7943793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DC-4F78-84C1-80A7943793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1052.25</c:v>
                </c:pt>
                <c:pt idx="1">
                  <c:v>1308.69</c:v>
                </c:pt>
                <c:pt idx="2">
                  <c:v>1520.92</c:v>
                </c:pt>
                <c:pt idx="3">
                  <c:v>1808.67</c:v>
                </c:pt>
                <c:pt idx="4">
                  <c:v>2108.6</c:v>
                </c:pt>
              </c:numCache>
            </c:numRef>
          </c:val>
          <c:extLst>
            <c:ext xmlns:c16="http://schemas.microsoft.com/office/drawing/2014/chart" uri="{C3380CC4-5D6E-409C-BE32-E72D297353CC}">
              <c16:uniqueId val="{00000000-614C-4B65-B24B-98697EBFEE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132.37</c:v>
                </c:pt>
                <c:pt idx="1">
                  <c:v>123.82</c:v>
                </c:pt>
                <c:pt idx="2">
                  <c:v>74.239999999999995</c:v>
                </c:pt>
                <c:pt idx="3">
                  <c:v>83.92</c:v>
                </c:pt>
                <c:pt idx="4">
                  <c:v>89.31</c:v>
                </c:pt>
              </c:numCache>
            </c:numRef>
          </c:val>
          <c:smooth val="0"/>
          <c:extLst>
            <c:ext xmlns:c16="http://schemas.microsoft.com/office/drawing/2014/chart" uri="{C3380CC4-5D6E-409C-BE32-E72D297353CC}">
              <c16:uniqueId val="{00000001-614C-4B65-B24B-98697EBFEE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-498.91</c:v>
                </c:pt>
                <c:pt idx="1">
                  <c:v>-583.51</c:v>
                </c:pt>
                <c:pt idx="2">
                  <c:v>-711.01</c:v>
                </c:pt>
                <c:pt idx="3">
                  <c:v>-796.65</c:v>
                </c:pt>
                <c:pt idx="4">
                  <c:v>-872.5</c:v>
                </c:pt>
              </c:numCache>
            </c:numRef>
          </c:val>
          <c:extLst>
            <c:ext xmlns:c16="http://schemas.microsoft.com/office/drawing/2014/chart" uri="{C3380CC4-5D6E-409C-BE32-E72D297353CC}">
              <c16:uniqueId val="{00000000-38C7-4283-AF95-16BC92E7B9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104.38</c:v>
                </c:pt>
                <c:pt idx="1">
                  <c:v>89.72</c:v>
                </c:pt>
                <c:pt idx="2">
                  <c:v>100.47</c:v>
                </c:pt>
                <c:pt idx="3">
                  <c:v>122.71</c:v>
                </c:pt>
                <c:pt idx="4">
                  <c:v>138.19999999999999</c:v>
                </c:pt>
              </c:numCache>
            </c:numRef>
          </c:val>
          <c:smooth val="0"/>
          <c:extLst>
            <c:ext xmlns:c16="http://schemas.microsoft.com/office/drawing/2014/chart" uri="{C3380CC4-5D6E-409C-BE32-E72D297353CC}">
              <c16:uniqueId val="{00000001-38C7-4283-AF95-16BC92E7B9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1802.04</c:v>
                </c:pt>
                <c:pt idx="1">
                  <c:v>1728.84</c:v>
                </c:pt>
                <c:pt idx="2">
                  <c:v>1578.01</c:v>
                </c:pt>
                <c:pt idx="3">
                  <c:v>1513.21</c:v>
                </c:pt>
                <c:pt idx="4">
                  <c:v>1449.47</c:v>
                </c:pt>
              </c:numCache>
            </c:numRef>
          </c:val>
          <c:extLst>
            <c:ext xmlns:c16="http://schemas.microsoft.com/office/drawing/2014/chart" uri="{C3380CC4-5D6E-409C-BE32-E72D297353CC}">
              <c16:uniqueId val="{00000000-CC29-4439-AA04-700181ED5D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CC29-4439-AA04-700181ED5D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31.46</c:v>
                </c:pt>
                <c:pt idx="1">
                  <c:v>26.28</c:v>
                </c:pt>
                <c:pt idx="2">
                  <c:v>26.65</c:v>
                </c:pt>
                <c:pt idx="3">
                  <c:v>25.66</c:v>
                </c:pt>
                <c:pt idx="4">
                  <c:v>25.59</c:v>
                </c:pt>
              </c:numCache>
            </c:numRef>
          </c:val>
          <c:extLst>
            <c:ext xmlns:c16="http://schemas.microsoft.com/office/drawing/2014/chart" uri="{C3380CC4-5D6E-409C-BE32-E72D297353CC}">
              <c16:uniqueId val="{00000000-8F6B-4E59-86F8-668442A712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8F6B-4E59-86F8-668442A712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577.71</c:v>
                </c:pt>
                <c:pt idx="1">
                  <c:v>695.15</c:v>
                </c:pt>
                <c:pt idx="2">
                  <c:v>683.96</c:v>
                </c:pt>
                <c:pt idx="3">
                  <c:v>712.69</c:v>
                </c:pt>
                <c:pt idx="4">
                  <c:v>721.45</c:v>
                </c:pt>
              </c:numCache>
            </c:numRef>
          </c:val>
          <c:extLst>
            <c:ext xmlns:c16="http://schemas.microsoft.com/office/drawing/2014/chart" uri="{C3380CC4-5D6E-409C-BE32-E72D297353CC}">
              <c16:uniqueId val="{00000000-216F-4C28-9309-2542387DDD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16F-4C28-9309-2542387DDD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長野県　長野市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特定地域生活排水処理</v>
      </c>
      <c r="Q8" s="60"/>
      <c r="R8" s="60"/>
      <c r="S8" s="60"/>
      <c r="T8" s="60"/>
      <c r="U8" s="60"/>
      <c r="V8" s="60"/>
      <c r="W8" s="60" t="str">
        <f>データ!L6</f>
        <v>K2</v>
      </c>
      <c r="X8" s="60"/>
      <c r="Y8" s="60"/>
      <c r="Z8" s="60"/>
      <c r="AA8" s="60"/>
      <c r="AB8" s="60"/>
      <c r="AC8" s="60"/>
      <c r="AD8" s="61" t="str">
        <f>データ!$M$6</f>
        <v>自治体職員 その他</v>
      </c>
      <c r="AE8" s="61"/>
      <c r="AF8" s="61"/>
      <c r="AG8" s="61"/>
      <c r="AH8" s="61"/>
      <c r="AI8" s="61"/>
      <c r="AJ8" s="61"/>
      <c r="AK8" s="3"/>
      <c r="AL8" s="49">
        <f>データ!S6</f>
        <v>368785</v>
      </c>
      <c r="AM8" s="49"/>
      <c r="AN8" s="49"/>
      <c r="AO8" s="49"/>
      <c r="AP8" s="49"/>
      <c r="AQ8" s="49"/>
      <c r="AR8" s="49"/>
      <c r="AS8" s="49"/>
      <c r="AT8" s="48">
        <f>データ!T6</f>
        <v>834.81</v>
      </c>
      <c r="AU8" s="48"/>
      <c r="AV8" s="48"/>
      <c r="AW8" s="48"/>
      <c r="AX8" s="48"/>
      <c r="AY8" s="48"/>
      <c r="AZ8" s="48"/>
      <c r="BA8" s="48"/>
      <c r="BB8" s="48">
        <f>データ!U6</f>
        <v>441.76</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-351.5</v>
      </c>
      <c r="J10" s="48"/>
      <c r="K10" s="48"/>
      <c r="L10" s="48"/>
      <c r="M10" s="48"/>
      <c r="N10" s="48"/>
      <c r="O10" s="48"/>
      <c r="P10" s="48">
        <f>データ!P6</f>
        <v>0.64</v>
      </c>
      <c r="Q10" s="48"/>
      <c r="R10" s="48"/>
      <c r="S10" s="48"/>
      <c r="T10" s="48"/>
      <c r="U10" s="48"/>
      <c r="V10" s="48"/>
      <c r="W10" s="48">
        <f>データ!Q6</f>
        <v>100</v>
      </c>
      <c r="X10" s="48"/>
      <c r="Y10" s="48"/>
      <c r="Z10" s="48"/>
      <c r="AA10" s="48"/>
      <c r="AB10" s="48"/>
      <c r="AC10" s="48"/>
      <c r="AD10" s="49">
        <f>データ!R6</f>
        <v>3534</v>
      </c>
      <c r="AE10" s="49"/>
      <c r="AF10" s="49"/>
      <c r="AG10" s="49"/>
      <c r="AH10" s="49"/>
      <c r="AI10" s="49"/>
      <c r="AJ10" s="49"/>
      <c r="AK10" s="2"/>
      <c r="AL10" s="49">
        <f>データ!V6</f>
        <v>2341</v>
      </c>
      <c r="AM10" s="49"/>
      <c r="AN10" s="49"/>
      <c r="AO10" s="49"/>
      <c r="AP10" s="49"/>
      <c r="AQ10" s="49"/>
      <c r="AR10" s="49"/>
      <c r="AS10" s="49"/>
      <c r="AT10" s="48">
        <f>データ!W6</f>
        <v>589.30999999999995</v>
      </c>
      <c r="AU10" s="48"/>
      <c r="AV10" s="48"/>
      <c r="AW10" s="48"/>
      <c r="AX10" s="48"/>
      <c r="AY10" s="48"/>
      <c r="AZ10" s="48"/>
      <c r="BA10" s="48"/>
      <c r="BB10" s="48">
        <f>データ!X6</f>
        <v>3.97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117</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0HBSPp9oKB4xbuzWSEJq1J9fr45hIil6lqVJ1ouVNdRowuCub1GSdtdV/21T61yObdev4bxL7ZhXFsdmXC2B7A==" saltValue="eYTtbspePVQorhnAlfbb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202011</v>
      </c>
      <c r="D6" s="19">
        <f t="shared" si="3"/>
        <v>46</v>
      </c>
      <c r="E6" s="19">
        <f t="shared" si="3"/>
        <v>18</v>
      </c>
      <c r="F6" s="19">
        <f t="shared" si="3"/>
        <v>0</v>
      </c>
      <c r="G6" s="19">
        <f t="shared" si="3"/>
        <v>0</v>
      </c>
      <c r="H6" s="19" t="str">
        <f t="shared" si="3"/>
        <v>長野県　長野市</v>
      </c>
      <c r="I6" s="19" t="str">
        <f t="shared" si="3"/>
        <v>法適用</v>
      </c>
      <c r="J6" s="19" t="str">
        <f t="shared" si="3"/>
        <v>下水道事業</v>
      </c>
      <c r="K6" s="19" t="str">
        <f t="shared" si="3"/>
        <v>特定地域生活排水処理</v>
      </c>
      <c r="L6" s="19" t="str">
        <f t="shared" si="3"/>
        <v>K2</v>
      </c>
      <c r="M6" s="19" t="str">
        <f t="shared" si="3"/>
        <v>自治体職員 その他</v>
      </c>
      <c r="N6" s="20" t="str">
        <f t="shared" si="3"/>
        <v>-</v>
      </c>
      <c r="O6" s="20">
        <f t="shared" si="3"/>
        <v>-351.5</v>
      </c>
      <c r="P6" s="20">
        <f t="shared" si="3"/>
        <v>0.64</v>
      </c>
      <c r="Q6" s="20">
        <f t="shared" si="3"/>
        <v>100</v>
      </c>
      <c r="R6" s="20">
        <f t="shared" si="3"/>
        <v>3534</v>
      </c>
      <c r="S6" s="20">
        <f t="shared" si="3"/>
        <v>368785</v>
      </c>
      <c r="T6" s="20">
        <f t="shared" si="3"/>
        <v>834.81</v>
      </c>
      <c r="U6" s="20">
        <f t="shared" si="3"/>
        <v>441.76</v>
      </c>
      <c r="V6" s="20">
        <f t="shared" si="3"/>
        <v>2341</v>
      </c>
      <c r="W6" s="20">
        <f t="shared" si="3"/>
        <v>589.30999999999995</v>
      </c>
      <c r="X6" s="20">
        <f t="shared" si="3"/>
        <v>3.97</v>
      </c>
      <c r="Y6" s="21">
        <f>IF(Y7="",NA(),Y7)</f>
        <v>49.74</v>
      </c>
      <c r="Z6" s="21">
        <f t="shared" ref="Z6:AH6" si="4">IF(Z7="",NA(),Z7)</f>
        <v>43.72</v>
      </c>
      <c r="AA6" s="21">
        <f t="shared" si="4"/>
        <v>43.72</v>
      </c>
      <c r="AB6" s="21">
        <f t="shared" si="4"/>
        <v>42.9</v>
      </c>
      <c r="AC6" s="21">
        <f t="shared" si="4"/>
        <v>43.39</v>
      </c>
      <c r="AD6" s="21">
        <f t="shared" si="4"/>
        <v>88.66</v>
      </c>
      <c r="AE6" s="21">
        <f t="shared" si="4"/>
        <v>96.05</v>
      </c>
      <c r="AF6" s="21">
        <f t="shared" si="4"/>
        <v>99.03</v>
      </c>
      <c r="AG6" s="21">
        <f t="shared" si="4"/>
        <v>100.41</v>
      </c>
      <c r="AH6" s="21">
        <f t="shared" si="4"/>
        <v>100.17</v>
      </c>
      <c r="AI6" s="20" t="str">
        <f>IF(AI7="","",IF(AI7="-","【-】","【"&amp;SUBSTITUTE(TEXT(AI7,"#,##0.00"),"-","△")&amp;"】"))</f>
        <v>【100.42】</v>
      </c>
      <c r="AJ6" s="21">
        <f>IF(AJ7="",NA(),AJ7)</f>
        <v>1052.25</v>
      </c>
      <c r="AK6" s="21">
        <f t="shared" ref="AK6:AS6" si="5">IF(AK7="",NA(),AK7)</f>
        <v>1308.69</v>
      </c>
      <c r="AL6" s="21">
        <f t="shared" si="5"/>
        <v>1520.92</v>
      </c>
      <c r="AM6" s="21">
        <f t="shared" si="5"/>
        <v>1808.67</v>
      </c>
      <c r="AN6" s="21">
        <f t="shared" si="5"/>
        <v>2108.6</v>
      </c>
      <c r="AO6" s="21">
        <f t="shared" si="5"/>
        <v>132.37</v>
      </c>
      <c r="AP6" s="21">
        <f t="shared" si="5"/>
        <v>123.82</v>
      </c>
      <c r="AQ6" s="21">
        <f t="shared" si="5"/>
        <v>74.239999999999995</v>
      </c>
      <c r="AR6" s="21">
        <f t="shared" si="5"/>
        <v>83.92</v>
      </c>
      <c r="AS6" s="21">
        <f t="shared" si="5"/>
        <v>89.31</v>
      </c>
      <c r="AT6" s="20" t="str">
        <f>IF(AT7="","",IF(AT7="-","【-】","【"&amp;SUBSTITUTE(TEXT(AT7,"#,##0.00"),"-","△")&amp;"】"))</f>
        <v>【82.66】</v>
      </c>
      <c r="AU6" s="21">
        <f>IF(AU7="",NA(),AU7)</f>
        <v>-498.91</v>
      </c>
      <c r="AV6" s="21">
        <f t="shared" ref="AV6:BD6" si="6">IF(AV7="",NA(),AV7)</f>
        <v>-583.51</v>
      </c>
      <c r="AW6" s="21">
        <f t="shared" si="6"/>
        <v>-711.01</v>
      </c>
      <c r="AX6" s="21">
        <f t="shared" si="6"/>
        <v>-796.65</v>
      </c>
      <c r="AY6" s="21">
        <f t="shared" si="6"/>
        <v>-872.5</v>
      </c>
      <c r="AZ6" s="21">
        <f t="shared" si="6"/>
        <v>104.38</v>
      </c>
      <c r="BA6" s="21">
        <f t="shared" si="6"/>
        <v>89.72</v>
      </c>
      <c r="BB6" s="21">
        <f t="shared" si="6"/>
        <v>100.47</v>
      </c>
      <c r="BC6" s="21">
        <f t="shared" si="6"/>
        <v>122.71</v>
      </c>
      <c r="BD6" s="21">
        <f t="shared" si="6"/>
        <v>138.19999999999999</v>
      </c>
      <c r="BE6" s="20" t="str">
        <f>IF(BE7="","",IF(BE7="-","【-】","【"&amp;SUBSTITUTE(TEXT(BE7,"#,##0.00"),"-","△")&amp;"】"))</f>
        <v>【140.15】</v>
      </c>
      <c r="BF6" s="21">
        <f>IF(BF7="",NA(),BF7)</f>
        <v>1802.04</v>
      </c>
      <c r="BG6" s="21">
        <f t="shared" ref="BG6:BO6" si="7">IF(BG7="",NA(),BG7)</f>
        <v>1728.84</v>
      </c>
      <c r="BH6" s="21">
        <f t="shared" si="7"/>
        <v>1578.01</v>
      </c>
      <c r="BI6" s="21">
        <f t="shared" si="7"/>
        <v>1513.21</v>
      </c>
      <c r="BJ6" s="21">
        <f t="shared" si="7"/>
        <v>1449.47</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31.46</v>
      </c>
      <c r="BR6" s="21">
        <f t="shared" ref="BR6:BZ6" si="8">IF(BR7="",NA(),BR7)</f>
        <v>26.28</v>
      </c>
      <c r="BS6" s="21">
        <f t="shared" si="8"/>
        <v>26.65</v>
      </c>
      <c r="BT6" s="21">
        <f t="shared" si="8"/>
        <v>25.66</v>
      </c>
      <c r="BU6" s="21">
        <f t="shared" si="8"/>
        <v>25.59</v>
      </c>
      <c r="BV6" s="21">
        <f t="shared" si="8"/>
        <v>63.06</v>
      </c>
      <c r="BW6" s="21">
        <f t="shared" si="8"/>
        <v>62.5</v>
      </c>
      <c r="BX6" s="21">
        <f t="shared" si="8"/>
        <v>60.59</v>
      </c>
      <c r="BY6" s="21">
        <f t="shared" si="8"/>
        <v>60</v>
      </c>
      <c r="BZ6" s="21">
        <f t="shared" si="8"/>
        <v>59.01</v>
      </c>
      <c r="CA6" s="20" t="str">
        <f>IF(CA7="","",IF(CA7="-","【-】","【"&amp;SUBSTITUTE(TEXT(CA7,"#,##0.00"),"-","△")&amp;"】"))</f>
        <v>【57.03】</v>
      </c>
      <c r="CB6" s="21">
        <f>IF(CB7="",NA(),CB7)</f>
        <v>577.71</v>
      </c>
      <c r="CC6" s="21">
        <f t="shared" ref="CC6:CK6" si="9">IF(CC7="",NA(),CC7)</f>
        <v>695.15</v>
      </c>
      <c r="CD6" s="21">
        <f t="shared" si="9"/>
        <v>683.96</v>
      </c>
      <c r="CE6" s="21">
        <f t="shared" si="9"/>
        <v>712.69</v>
      </c>
      <c r="CF6" s="21">
        <f t="shared" si="9"/>
        <v>721.45</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31.23</v>
      </c>
      <c r="CN6" s="21">
        <f t="shared" ref="CN6:CV6" si="10">IF(CN7="",NA(),CN7)</f>
        <v>31.06</v>
      </c>
      <c r="CO6" s="21">
        <f t="shared" si="10"/>
        <v>31.72</v>
      </c>
      <c r="CP6" s="21">
        <f t="shared" si="10"/>
        <v>29.82</v>
      </c>
      <c r="CQ6" s="21">
        <f t="shared" si="10"/>
        <v>29.18</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1">
        <f>IF(DI7="",NA(),DI7)</f>
        <v>31.89</v>
      </c>
      <c r="DJ6" s="21">
        <f t="shared" ref="DJ6:DR6" si="12">IF(DJ7="",NA(),DJ7)</f>
        <v>35.15</v>
      </c>
      <c r="DK6" s="21">
        <f t="shared" si="12"/>
        <v>38.46</v>
      </c>
      <c r="DL6" s="21">
        <f t="shared" si="12"/>
        <v>41.69</v>
      </c>
      <c r="DM6" s="21">
        <f t="shared" si="12"/>
        <v>44.83</v>
      </c>
      <c r="DN6" s="21">
        <f t="shared" si="12"/>
        <v>21.11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202011</v>
      </c>
      <c r="D7" s="23">
        <v>46</v>
      </c>
      <c r="E7" s="23">
        <v>18</v>
      </c>
      <c r="F7" s="23">
        <v>0</v>
      </c>
      <c r="G7" s="23">
        <v>0</v>
      </c>
      <c r="H7" s="23" t="s">
        <v>96</v>
      </c>
      <c r="I7" s="23" t="s">
        <v>97</v>
      </c>
      <c r="J7" s="23" t="s">
        <v>98</v>
      </c>
      <c r="K7" s="23" t="s">
        <v>99</v>
      </c>
      <c r="L7" s="23" t="s">
        <v>100</v>
      </c>
      <c r="M7" s="23" t="s">
        <v>101</v>
      </c>
      <c r="N7" s="24" t="s">
        <v>102</v>
      </c>
      <c r="O7" s="24">
        <v>-351.5</v>
      </c>
      <c r="P7" s="24">
        <v>0.64</v>
      </c>
      <c r="Q7" s="24">
        <v>100</v>
      </c>
      <c r="R7" s="24">
        <v>3534</v>
      </c>
      <c r="S7" s="24">
        <v>368785</v>
      </c>
      <c r="T7" s="24">
        <v>834.81</v>
      </c>
      <c r="U7" s="24">
        <v>441.76</v>
      </c>
      <c r="V7" s="24">
        <v>2341</v>
      </c>
      <c r="W7" s="24">
        <v>589.30999999999995</v>
      </c>
      <c r="X7" s="24">
        <v>3.97</v>
      </c>
      <c r="Y7" s="24">
        <v>49.74</v>
      </c>
      <c r="Z7" s="24">
        <v>43.72</v>
      </c>
      <c r="AA7" s="24">
        <v>43.72</v>
      </c>
      <c r="AB7" s="24">
        <v>42.9</v>
      </c>
      <c r="AC7" s="24">
        <v>43.39</v>
      </c>
      <c r="AD7" s="24">
        <v>88.66</v>
      </c>
      <c r="AE7" s="24">
        <v>96.05</v>
      </c>
      <c r="AF7" s="24">
        <v>99.03</v>
      </c>
      <c r="AG7" s="24">
        <v>100.41</v>
      </c>
      <c r="AH7" s="24">
        <v>100.17</v>
      </c>
      <c r="AI7" s="24">
        <v>100.42</v>
      </c>
      <c r="AJ7" s="24">
        <v>1052.25</v>
      </c>
      <c r="AK7" s="24">
        <v>1308.69</v>
      </c>
      <c r="AL7" s="24">
        <v>1520.92</v>
      </c>
      <c r="AM7" s="24">
        <v>1808.67</v>
      </c>
      <c r="AN7" s="24">
        <v>2108.6</v>
      </c>
      <c r="AO7" s="24">
        <v>132.37</v>
      </c>
      <c r="AP7" s="24">
        <v>123.82</v>
      </c>
      <c r="AQ7" s="24">
        <v>74.239999999999995</v>
      </c>
      <c r="AR7" s="24">
        <v>83.92</v>
      </c>
      <c r="AS7" s="24">
        <v>89.31</v>
      </c>
      <c r="AT7" s="24">
        <v>82.66</v>
      </c>
      <c r="AU7" s="24">
        <v>-498.91</v>
      </c>
      <c r="AV7" s="24">
        <v>-583.51</v>
      </c>
      <c r="AW7" s="24">
        <v>-711.01</v>
      </c>
      <c r="AX7" s="24">
        <v>-796.65</v>
      </c>
      <c r="AY7" s="24">
        <v>-872.5</v>
      </c>
      <c r="AZ7" s="24">
        <v>104.38</v>
      </c>
      <c r="BA7" s="24">
        <v>89.72</v>
      </c>
      <c r="BB7" s="24">
        <v>100.47</v>
      </c>
      <c r="BC7" s="24">
        <v>122.71</v>
      </c>
      <c r="BD7" s="24">
        <v>138.19999999999999</v>
      </c>
      <c r="BE7" s="24">
        <v>140.15</v>
      </c>
      <c r="BF7" s="24">
        <v>1802.04</v>
      </c>
      <c r="BG7" s="24">
        <v>1728.84</v>
      </c>
      <c r="BH7" s="24">
        <v>1578.01</v>
      </c>
      <c r="BI7" s="24">
        <v>1513.21</v>
      </c>
      <c r="BJ7" s="24">
        <v>1449.47</v>
      </c>
      <c r="BK7" s="24">
        <v>296.89</v>
      </c>
      <c r="BL7" s="24">
        <v>270.57</v>
      </c>
      <c r="BM7" s="24">
        <v>294.27</v>
      </c>
      <c r="BN7" s="24">
        <v>294.08999999999997</v>
      </c>
      <c r="BO7" s="24">
        <v>294.08999999999997</v>
      </c>
      <c r="BP7" s="24">
        <v>307.39</v>
      </c>
      <c r="BQ7" s="24">
        <v>31.46</v>
      </c>
      <c r="BR7" s="24">
        <v>26.28</v>
      </c>
      <c r="BS7" s="24">
        <v>26.65</v>
      </c>
      <c r="BT7" s="24">
        <v>25.66</v>
      </c>
      <c r="BU7" s="24">
        <v>25.59</v>
      </c>
      <c r="BV7" s="24">
        <v>63.06</v>
      </c>
      <c r="BW7" s="24">
        <v>62.5</v>
      </c>
      <c r="BX7" s="24">
        <v>60.59</v>
      </c>
      <c r="BY7" s="24">
        <v>60</v>
      </c>
      <c r="BZ7" s="24">
        <v>59.01</v>
      </c>
      <c r="CA7" s="24">
        <v>57.03</v>
      </c>
      <c r="CB7" s="24">
        <v>577.71</v>
      </c>
      <c r="CC7" s="24">
        <v>695.15</v>
      </c>
      <c r="CD7" s="24">
        <v>683.96</v>
      </c>
      <c r="CE7" s="24">
        <v>712.69</v>
      </c>
      <c r="CF7" s="24">
        <v>721.45</v>
      </c>
      <c r="CG7" s="24">
        <v>264.77</v>
      </c>
      <c r="CH7" s="24">
        <v>269.33</v>
      </c>
      <c r="CI7" s="24">
        <v>280.23</v>
      </c>
      <c r="CJ7" s="24">
        <v>282.70999999999998</v>
      </c>
      <c r="CK7" s="24">
        <v>291.82</v>
      </c>
      <c r="CL7" s="24">
        <v>294.83</v>
      </c>
      <c r="CM7" s="24">
        <v>31.23</v>
      </c>
      <c r="CN7" s="24">
        <v>31.06</v>
      </c>
      <c r="CO7" s="24">
        <v>31.72</v>
      </c>
      <c r="CP7" s="24">
        <v>29.82</v>
      </c>
      <c r="CQ7" s="24">
        <v>29.18</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v>31.89</v>
      </c>
      <c r="DJ7" s="24">
        <v>35.15</v>
      </c>
      <c r="DK7" s="24">
        <v>38.46</v>
      </c>
      <c r="DL7" s="24">
        <v>41.69</v>
      </c>
      <c r="DM7" s="24">
        <v>44.83</v>
      </c>
      <c r="DN7" s="24">
        <v>21.11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00057033</cp:lastModifiedBy>
  <dcterms:created xsi:type="dcterms:W3CDTF">2023-12-12T01:07:41Z</dcterms:created>
  <dcterms:modified xsi:type="dcterms:W3CDTF">2024-01-22T02:42:50Z</dcterms:modified>
  <cp:category/>
</cp:coreProperties>
</file>