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回答\"/>
    </mc:Choice>
  </mc:AlternateContent>
  <workbookProtection workbookAlgorithmName="SHA-512" workbookHashValue="/J1WNJw7kuG20DPflOWvhg2Xt5FyAXEVw6AkAi2q4RL5NyESUodANzQ4v1AaCQxzfg2jfOjnuccnMxkW6neosw==" workbookSaltValue="cyYi7/8ng4rqVZYnOkfO6w==" workbookSpinCount="100000" lockStructure="1"/>
  <bookViews>
    <workbookView xWindow="0" yWindow="0" windowWidth="15360" windowHeight="7635"/>
  </bookViews>
  <sheets>
    <sheet name="法適用_下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<sst xmlns="http://schemas.openxmlformats.org/spreadsheetml/2006/main" count="231" uniqueCount="117">
  <si>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</si>
  <si>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</si>
  <si>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</si>
  <si>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</si>
  <si>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</si>
  <si>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</si>
  <si>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</si>
  <si>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</si>
  <si>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</si>
  <si>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</si>
  <si>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</si>
  <si>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</si>
  <si>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</si>
  <si>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</si>
  <si>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</si>
  <si>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</si>
  <si>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</si>
  <si>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</si>
  <si>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</si>
  <si>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</si>
  <si>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</si>
  <si>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</si>
  <si>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</si>
  <si>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</si>
  <si>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</si>
  <si>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</si>
  <si>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</si>
  <si>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</si>
  <si>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</si>
  <si>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</si>
  <si>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</si>
  <si>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</si>
  <si>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</si>
  <si>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</si>
  <si>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</si>
  <si>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</si>
  <si>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</si>
  <si>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</si>
  <si>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</si>
  <si>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</si>
  <si>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</si>
  <si>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</si>
  <si>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</si>
  <si>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</si>
  <si>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</si>
  <si>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</si>
  <si>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</si>
  <si>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</si>
  <si>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</si>
  <si>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</si>
  <si>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</si>
  <si>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</si>
  <si>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</si>
  <si>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</si>
  <si>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</si>
  <si>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</si>
  <si>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</si>
  <si>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</si>
  <si>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</si>
  <si>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</si>
  <si>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</si>
  <si>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</si>
  <si>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</si>
  <si>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</si>
  <si>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</si>
  <si>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</si>
  <si>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</si>
  <si>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</si>
  <si>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</si>
  <si>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</si>
  <si>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</si>
  <si>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</si>
  <si>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</si>
  <si>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</si>
  <si>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</si>
  <si>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</si>
  <si>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</si>
  <si>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</si>
  <si>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</si>
  <si>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</si>
  <si>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</si>
  <si>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</si>
  <si>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</si>
  <si>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</si>
  <si>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</si>
  <si>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</si>
  <si>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</si>
  <si>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</si>
  <si>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</si>
  <si>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</si>
  <si>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</si>
  <si>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</si>
  <si>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</si>
  <si>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</si>
  <si>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</si>
  <si>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</si>
  <si>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</si>
  <si>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</si>
  <si>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</si>
  <si>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</si>
  <si>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</si>
  <si>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</si>
  <si>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</si>
  <si>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</si>
  <si>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</si>
  <si>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</si>
  <si>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</si>
  <si>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</si>
  <si>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</si>
  <si>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</si>
  <si>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</si>
  <si>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</si>
  <si>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</si>
  <si>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</si>
  <si>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</si>
  <si>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r>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当</t>
    </r>
    <r>
      <rPr>
        <sz val="10"/>
        <rFont val="ＭＳ ゴシック"/>
        <family val="3"/>
        <charset val="128"/>
      </rPr>
      <t>年度は、前年度に比べ経常費用が大幅に改善され、経常収支比率及び⑤経費回収率は上昇し、汚水処理原価は減少しています。また、経常費用を使用料収入で賄えていないため、②累積欠損金比率は年々上昇していますが、公共下水道事業の利益により欠損金を補填しており、下水道事業会計としては累積欠損金はありません。</t>
    </r>
    <r>
      <rPr>
        <sz val="10"/>
        <color theme="1"/>
        <rFont val="ＭＳ ゴシック"/>
        <family val="3"/>
        <charset val="128"/>
      </rPr>
      <t xml:space="preserve">
　収益性が著しく低く、経営が困難な状況にありますが、下水道事業全体として包括的な経営を行っています。</t>
    </r>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322" eb="324">
      <t>キギョウ</t>
    </rPh>
    <rPh sb="324" eb="325">
      <t>サイ</t>
    </rPh>
    <rPh sb="325" eb="327">
      <t>ザンダカ</t>
    </rPh>
    <rPh sb="327" eb="328">
      <t>タイ</t>
    </rPh>
    <rPh sb="328" eb="330">
      <t>ジギョウ</t>
    </rPh>
    <rPh sb="330" eb="332">
      <t>キボ</t>
    </rPh>
    <rPh sb="332" eb="334">
      <t>ヒリツ</t>
    </rPh>
    <rPh sb="341" eb="342">
      <t>トウ</t>
    </rPh>
    <rPh sb="350" eb="351">
      <t>オオ</t>
    </rPh>
    <rPh sb="353" eb="354">
      <t>ウエ</t>
    </rPh>
    <rPh sb="355" eb="357">
      <t>シヨウ</t>
    </rPh>
    <rPh sb="357" eb="358">
      <t>リョウ</t>
    </rPh>
    <rPh sb="359" eb="360">
      <t>タ</t>
    </rPh>
    <rPh sb="361" eb="364">
      <t>ゲスイドウ</t>
    </rPh>
    <rPh sb="364" eb="366">
      <t>ジギョウ</t>
    </rPh>
    <rPh sb="367" eb="369">
      <t>カクサ</t>
    </rPh>
    <rPh sb="370" eb="371">
      <t>モウ</t>
    </rPh>
    <rPh sb="379" eb="381">
      <t>ルイジ</t>
    </rPh>
    <rPh sb="381" eb="383">
      <t>ダンタイ</t>
    </rPh>
    <rPh sb="389" eb="390">
      <t>タカ</t>
    </rPh>
    <rPh sb="391" eb="393">
      <t>スイジュン</t>
    </rPh>
    <rPh sb="414" eb="416">
      <t>ザンダカ</t>
    </rPh>
    <rPh sb="429" eb="430">
      <t>トウ</t>
    </rPh>
    <rPh sb="430" eb="431">
      <t>ネン</t>
    </rPh>
    <rPh sb="431" eb="432">
      <t>ド</t>
    </rPh>
    <rPh sb="434" eb="437">
      <t>ゼンネンド</t>
    </rPh>
    <rPh sb="438" eb="439">
      <t>クラ</t>
    </rPh>
    <rPh sb="440" eb="442">
      <t>ケイジョウ</t>
    </rPh>
    <rPh sb="442" eb="444">
      <t>ヒヨウ</t>
    </rPh>
    <rPh sb="445" eb="447">
      <t>オオハバ</t>
    </rPh>
    <rPh sb="448" eb="450">
      <t>カイゼン</t>
    </rPh>
    <rPh sb="453" eb="455">
      <t>ケイジョウ</t>
    </rPh>
    <rPh sb="455" eb="457">
      <t>シュウシ</t>
    </rPh>
    <rPh sb="457" eb="459">
      <t>ヒリツ</t>
    </rPh>
    <rPh sb="459" eb="460">
      <t>オヨ</t>
    </rPh>
    <rPh sb="468" eb="470">
      <t>ジョウショウ</t>
    </rPh>
    <rPh sb="479" eb="481">
      <t>ゲンショウ</t>
    </rPh>
    <rPh sb="490" eb="492">
      <t>ケイジョウ</t>
    </rPh>
    <rPh sb="492" eb="494">
      <t>ヒヨウ</t>
    </rPh>
    <rPh sb="511" eb="513">
      <t>ルイセキ</t>
    </rPh>
    <rPh sb="513" eb="515">
      <t>ケッソン</t>
    </rPh>
    <rPh sb="515" eb="516">
      <t>キン</t>
    </rPh>
    <rPh sb="516" eb="518">
      <t>ヒリツ</t>
    </rPh>
    <rPh sb="519" eb="521">
      <t>ネンネン</t>
    </rPh>
    <rPh sb="521" eb="523">
      <t>ジョウショウ</t>
    </rPh>
    <rPh sb="579" eb="582">
      <t>シュウエキセイ</t>
    </rPh>
    <rPh sb="583" eb="584">
      <t>イチジル</t>
    </rPh>
    <rPh sb="586" eb="587">
      <t>ヒク</t>
    </rPh>
    <rPh sb="589" eb="591">
      <t>ケイエイ</t>
    </rPh>
    <rPh sb="592" eb="594">
      <t>コンナン</t>
    </rPh>
    <rPh sb="595" eb="597">
      <t>ジョウキョウ</t>
    </rPh>
    <rPh sb="604" eb="606">
      <t>ゲスイ</t>
    </rPh>
    <rPh sb="606" eb="607">
      <t>ドウ</t>
    </rPh>
    <rPh sb="607" eb="609">
      <t>ジギョウ</t>
    </rPh>
    <rPh sb="609" eb="611">
      <t>ゼンタイ</t>
    </rPh>
    <rPh sb="614" eb="617">
      <t>ホウカツテキ</t>
    </rPh>
    <rPh sb="618" eb="620">
      <t>ケイエイ</t>
    </rPh>
    <rPh sb="621" eb="622">
      <t>オコナ</t>
    </rPh>
    <phoneticPr fontId="7"/>
  </si>
  <si>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①有形固定資産減価償却率：資産の老朽化度を表す指標で、整備完了後は経年により増加します。本市は整備が完了しているため、年々増加傾向にあり、平均値を上回っている状況です。
②管渠老朽化率：法定耐用年数を経過した管渠はありません。
③管渠改善率：法定耐用年数を経過した管渠がないため、更新実績はありません。</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シュウニュウマカナコンゴアカジツヅミコミキギョウサイザンダカタイジギョウキボヒリツトウオオウエシヨウリョウタゲスイドウジギョウカクサモウルイジダンタイタカスイジュンザンダカトウネンドゼンネンドクラケイジョウヒヨウオオハバカイゼンケイジョウシュウシヒリツオヨジョウショウゲンショウケイジョウヒヨウルイセキケッソンキンヒリツネンネンジョウショウシュウエキセイイチジルヒクケイエイコンナンジョウキョウゲスイドウジギョウゼンタイホウカツテキケイエイ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</si>
</sst>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E4-463E-8E71-A156980D4A95}"/>
            </c:ext>
          </c:extLst>
        </c:ser>
        <c:dLbls>
          <c:showLegendKey val="0"/>
          <c:showVal val="0"/>
          <c:showCatName val="0"/>
          <c:showSerName val="0"/>
          <c:showPercent val="0"/>
          <c:showBubbleSize val="0"/>
        </c:dLbls>
        <c:gapWidth val="150"/>
        <c:axId val="914393480"/>
        <c:axId val="91439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EE4-463E-8E71-A156980D4A95}"/>
            </c:ext>
          </c:extLst>
        </c:ser>
        <c:dLbls>
          <c:showLegendKey val="0"/>
          <c:showVal val="0"/>
          <c:showCatName val="0"/>
          <c:showSerName val="0"/>
          <c:showPercent val="0"/>
          <c:showBubbleSize val="0"/>
        </c:dLbls>
        <c:marker val="1"/>
        <c:smooth val="0"/>
        <c:axId val="914393480"/>
        <c:axId val="914396616"/>
      </c:lineChart>
      <c:dateAx>
        <c:axId val="914393480"/>
        <c:scaling>
          <c:orientation val="minMax"/>
        </c:scaling>
        <c:delete val="1"/>
        <c:axPos val="b"/>
        <c:numFmt formatCode="&quot;H&quot;yy" sourceLinked="1"/>
        <c:majorTickMark val="none"/>
        <c:minorTickMark val="none"/>
        <c:tickLblPos val="none"/>
        <c:crossAx val="914396616"/>
        <c:crosses val="autoZero"/>
        <c:auto val="1"/>
        <c:lblOffset val="100"/>
        <c:baseTimeUnit val="years"/>
      </c:dateAx>
      <c:valAx>
        <c:axId val="9143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93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93-4B2B-90D5-898C729D448C}"/>
            </c:ext>
          </c:extLst>
        </c:ser>
        <c:dLbls>
          <c:showLegendKey val="0"/>
          <c:showVal val="0"/>
          <c:showCatName val="0"/>
          <c:showSerName val="0"/>
          <c:showPercent val="0"/>
          <c:showBubbleSize val="0"/>
        </c:dLbls>
        <c:gapWidth val="150"/>
        <c:axId val="122885096"/>
        <c:axId val="12288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2393-4B2B-90D5-898C729D448C}"/>
            </c:ext>
          </c:extLst>
        </c:ser>
        <c:dLbls>
          <c:showLegendKey val="0"/>
          <c:showVal val="0"/>
          <c:showCatName val="0"/>
          <c:showSerName val="0"/>
          <c:showPercent val="0"/>
          <c:showBubbleSize val="0"/>
        </c:dLbls>
        <c:marker val="1"/>
        <c:smooth val="0"/>
        <c:axId val="122885096"/>
        <c:axId val="122883920"/>
      </c:lineChart>
      <c:dateAx>
        <c:axId val="122885096"/>
        <c:scaling>
          <c:orientation val="minMax"/>
        </c:scaling>
        <c:delete val="1"/>
        <c:axPos val="b"/>
        <c:numFmt formatCode="&quot;H&quot;yy" sourceLinked="1"/>
        <c:majorTickMark val="none"/>
        <c:minorTickMark val="none"/>
        <c:tickLblPos val="none"/>
        <c:crossAx val="122883920"/>
        <c:crosses val="autoZero"/>
        <c:auto val="1"/>
        <c:lblOffset val="100"/>
        <c:baseTimeUnit val="years"/>
      </c:dateAx>
      <c:valAx>
        <c:axId val="12288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88.24</c:v>
                </c:pt>
                <c:pt idx="1">
                  <c:v>89</c:v>
                </c:pt>
                <c:pt idx="2">
                  <c:v>90.91</c:v>
                </c:pt>
                <c:pt idx="3">
                  <c:v>90.72</c:v>
                </c:pt>
                <c:pt idx="4">
                  <c:v>91.67</c:v>
                </c:pt>
              </c:numCache>
            </c:numRef>
          </c:val>
          <c:extLst xmlns:c16r2="http://schemas.microsoft.com/office/drawing/2015/06/chart">
            <c:ext xmlns:c16="http://schemas.microsoft.com/office/drawing/2014/chart" uri="{C3380CC4-5D6E-409C-BE32-E72D297353CC}">
              <c16:uniqueId val="{00000000-EFBD-4D76-9190-F25B7D54B995}"/>
            </c:ext>
          </c:extLst>
        </c:ser>
        <c:dLbls>
          <c:showLegendKey val="0"/>
          <c:showVal val="0"/>
          <c:showCatName val="0"/>
          <c:showSerName val="0"/>
          <c:showPercent val="0"/>
          <c:showBubbleSize val="0"/>
        </c:dLbls>
        <c:gapWidth val="150"/>
        <c:axId val="122885880"/>
        <c:axId val="12288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xmlns:c16r2="http://schemas.microsoft.com/office/drawing/2015/06/chart">
            <c:ext xmlns:c16="http://schemas.microsoft.com/office/drawing/2014/chart" uri="{C3380CC4-5D6E-409C-BE32-E72D297353CC}">
              <c16:uniqueId val="{00000001-EFBD-4D76-9190-F25B7D54B995}"/>
            </c:ext>
          </c:extLst>
        </c:ser>
        <c:dLbls>
          <c:showLegendKey val="0"/>
          <c:showVal val="0"/>
          <c:showCatName val="0"/>
          <c:showSerName val="0"/>
          <c:showPercent val="0"/>
          <c:showBubbleSize val="0"/>
        </c:dLbls>
        <c:marker val="1"/>
        <c:smooth val="0"/>
        <c:axId val="122885880"/>
        <c:axId val="122882744"/>
      </c:lineChart>
      <c:dateAx>
        <c:axId val="122885880"/>
        <c:scaling>
          <c:orientation val="minMax"/>
        </c:scaling>
        <c:delete val="1"/>
        <c:axPos val="b"/>
        <c:numFmt formatCode="&quot;H&quot;yy" sourceLinked="1"/>
        <c:majorTickMark val="none"/>
        <c:minorTickMark val="none"/>
        <c:tickLblPos val="none"/>
        <c:crossAx val="122882744"/>
        <c:crosses val="autoZero"/>
        <c:auto val="1"/>
        <c:lblOffset val="100"/>
        <c:baseTimeUnit val="years"/>
      </c:dateAx>
      <c:valAx>
        <c:axId val="12288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80.02</c:v>
                </c:pt>
                <c:pt idx="1">
                  <c:v>78.38</c:v>
                </c:pt>
                <c:pt idx="2">
                  <c:v>79.16</c:v>
                </c:pt>
                <c:pt idx="3">
                  <c:v>49.24</c:v>
                </c:pt>
                <c:pt idx="4">
                  <c:v>72.260000000000005</c:v>
                </c:pt>
              </c:numCache>
            </c:numRef>
          </c:val>
          <c:extLst xmlns:c16r2="http://schemas.microsoft.com/office/drawing/2015/06/chart">
            <c:ext xmlns:c16="http://schemas.microsoft.com/office/drawing/2014/chart" uri="{C3380CC4-5D6E-409C-BE32-E72D297353CC}">
              <c16:uniqueId val="{00000000-BAF6-4F58-9309-833A2302C9AB}"/>
            </c:ext>
          </c:extLst>
        </c:ser>
        <c:dLbls>
          <c:showLegendKey val="0"/>
          <c:showVal val="0"/>
          <c:showCatName val="0"/>
          <c:showSerName val="0"/>
          <c:showPercent val="0"/>
          <c:showBubbleSize val="0"/>
        </c:dLbls>
        <c:gapWidth val="150"/>
        <c:axId val="476587944"/>
        <c:axId val="4765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94.85</c:v>
                </c:pt>
                <c:pt idx="1">
                  <c:v>96.1</c:v>
                </c:pt>
                <c:pt idx="2">
                  <c:v>97.69</c:v>
                </c:pt>
                <c:pt idx="3">
                  <c:v>91.26</c:v>
                </c:pt>
                <c:pt idx="4">
                  <c:v>99.2</c:v>
                </c:pt>
              </c:numCache>
            </c:numRef>
          </c:val>
          <c:smooth val="0"/>
          <c:extLst xmlns:c16r2="http://schemas.microsoft.com/office/drawing/2015/06/chart">
            <c:ext xmlns:c16="http://schemas.microsoft.com/office/drawing/2014/chart" uri="{C3380CC4-5D6E-409C-BE32-E72D297353CC}">
              <c16:uniqueId val="{00000001-BAF6-4F58-9309-833A2302C9AB}"/>
            </c:ext>
          </c:extLst>
        </c:ser>
        <c:dLbls>
          <c:showLegendKey val="0"/>
          <c:showVal val="0"/>
          <c:showCatName val="0"/>
          <c:showSerName val="0"/>
          <c:showPercent val="0"/>
          <c:showBubbleSize val="0"/>
        </c:dLbls>
        <c:marker val="1"/>
        <c:smooth val="0"/>
        <c:axId val="476587944"/>
        <c:axId val="476586768"/>
      </c:lineChart>
      <c:dateAx>
        <c:axId val="476587944"/>
        <c:scaling>
          <c:orientation val="minMax"/>
        </c:scaling>
        <c:delete val="1"/>
        <c:axPos val="b"/>
        <c:numFmt formatCode="&quot;H&quot;yy" sourceLinked="1"/>
        <c:majorTickMark val="none"/>
        <c:minorTickMark val="none"/>
        <c:tickLblPos val="none"/>
        <c:crossAx val="476586768"/>
        <c:crosses val="autoZero"/>
        <c:auto val="1"/>
        <c:lblOffset val="100"/>
        <c:baseTimeUnit val="years"/>
      </c:dateAx>
      <c:valAx>
        <c:axId val="4765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22.9</c:v>
                </c:pt>
                <c:pt idx="1">
                  <c:v>25.92</c:v>
                </c:pt>
                <c:pt idx="2">
                  <c:v>28.91</c:v>
                </c:pt>
                <c:pt idx="3">
                  <c:v>31.87</c:v>
                </c:pt>
                <c:pt idx="4">
                  <c:v>34.67</c:v>
                </c:pt>
              </c:numCache>
            </c:numRef>
          </c:val>
          <c:extLst xmlns:c16r2="http://schemas.microsoft.com/office/drawing/2015/06/chart">
            <c:ext xmlns:c16="http://schemas.microsoft.com/office/drawing/2014/chart" uri="{C3380CC4-5D6E-409C-BE32-E72D297353CC}">
              <c16:uniqueId val="{00000000-71CE-44A9-82D1-07095F44A895}"/>
            </c:ext>
          </c:extLst>
        </c:ser>
        <c:dLbls>
          <c:showLegendKey val="0"/>
          <c:showVal val="0"/>
          <c:showCatName val="0"/>
          <c:showSerName val="0"/>
          <c:showPercent val="0"/>
          <c:showBubbleSize val="0"/>
        </c:dLbls>
        <c:gapWidth val="150"/>
        <c:axId val="1022687352"/>
        <c:axId val="102268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33.58</c:v>
                </c:pt>
                <c:pt idx="1">
                  <c:v>32.36</c:v>
                </c:pt>
                <c:pt idx="2">
                  <c:v>31.73</c:v>
                </c:pt>
                <c:pt idx="3">
                  <c:v>30.28</c:v>
                </c:pt>
                <c:pt idx="4">
                  <c:v>31</c:v>
                </c:pt>
              </c:numCache>
            </c:numRef>
          </c:val>
          <c:smooth val="0"/>
          <c:extLst xmlns:c16r2="http://schemas.microsoft.com/office/drawing/2015/06/chart">
            <c:ext xmlns:c16="http://schemas.microsoft.com/office/drawing/2014/chart" uri="{C3380CC4-5D6E-409C-BE32-E72D297353CC}">
              <c16:uniqueId val="{00000001-71CE-44A9-82D1-07095F44A895}"/>
            </c:ext>
          </c:extLst>
        </c:ser>
        <c:dLbls>
          <c:showLegendKey val="0"/>
          <c:showVal val="0"/>
          <c:showCatName val="0"/>
          <c:showSerName val="0"/>
          <c:showPercent val="0"/>
          <c:showBubbleSize val="0"/>
        </c:dLbls>
        <c:marker val="1"/>
        <c:smooth val="0"/>
        <c:axId val="1022687352"/>
        <c:axId val="1022685784"/>
      </c:lineChart>
      <c:dateAx>
        <c:axId val="1022687352"/>
        <c:scaling>
          <c:orientation val="minMax"/>
        </c:scaling>
        <c:delete val="1"/>
        <c:axPos val="b"/>
        <c:numFmt formatCode="&quot;H&quot;yy" sourceLinked="1"/>
        <c:majorTickMark val="none"/>
        <c:minorTickMark val="none"/>
        <c:tickLblPos val="none"/>
        <c:crossAx val="1022685784"/>
        <c:crosses val="autoZero"/>
        <c:auto val="1"/>
        <c:lblOffset val="100"/>
        <c:baseTimeUnit val="years"/>
      </c:dateAx>
      <c:valAx>
        <c:axId val="10226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D6-42B2-AD57-CBCFB4CB6532}"/>
            </c:ext>
          </c:extLst>
        </c:ser>
        <c:dLbls>
          <c:showLegendKey val="0"/>
          <c:showVal val="0"/>
          <c:showCatName val="0"/>
          <c:showSerName val="0"/>
          <c:showPercent val="0"/>
          <c:showBubbleSize val="0"/>
        </c:dLbls>
        <c:gapWidth val="150"/>
        <c:axId val="1022688528"/>
        <c:axId val="10226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7D6-42B2-AD57-CBCFB4CB6532}"/>
            </c:ext>
          </c:extLst>
        </c:ser>
        <c:dLbls>
          <c:showLegendKey val="0"/>
          <c:showVal val="0"/>
          <c:showCatName val="0"/>
          <c:showSerName val="0"/>
          <c:showPercent val="0"/>
          <c:showBubbleSize val="0"/>
        </c:dLbls>
        <c:marker val="1"/>
        <c:smooth val="0"/>
        <c:axId val="1022688528"/>
        <c:axId val="1022688136"/>
      </c:lineChart>
      <c:dateAx>
        <c:axId val="1022688528"/>
        <c:scaling>
          <c:orientation val="minMax"/>
        </c:scaling>
        <c:delete val="1"/>
        <c:axPos val="b"/>
        <c:numFmt formatCode="&quot;H&quot;yy" sourceLinked="1"/>
        <c:majorTickMark val="none"/>
        <c:minorTickMark val="none"/>
        <c:tickLblPos val="none"/>
        <c:crossAx val="1022688136"/>
        <c:crosses val="autoZero"/>
        <c:auto val="1"/>
        <c:lblOffset val="100"/>
        <c:baseTimeUnit val="years"/>
      </c:dateAx>
      <c:valAx>
        <c:axId val="10226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8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768.26</c:v>
                </c:pt>
                <c:pt idx="1">
                  <c:v>954.24</c:v>
                </c:pt>
                <c:pt idx="2">
                  <c:v>1102.6600000000001</c:v>
                </c:pt>
                <c:pt idx="3">
                  <c:v>1727.98</c:v>
                </c:pt>
                <c:pt idx="4">
                  <c:v>1978.62</c:v>
                </c:pt>
              </c:numCache>
            </c:numRef>
          </c:val>
          <c:extLst xmlns:c16r2="http://schemas.microsoft.com/office/drawing/2015/06/chart">
            <c:ext xmlns:c16="http://schemas.microsoft.com/office/drawing/2014/chart" uri="{C3380CC4-5D6E-409C-BE32-E72D297353CC}">
              <c16:uniqueId val="{00000000-1D47-43F4-8E62-1A923F3386DE}"/>
            </c:ext>
          </c:extLst>
        </c:ser>
        <c:dLbls>
          <c:showLegendKey val="0"/>
          <c:showVal val="0"/>
          <c:showCatName val="0"/>
          <c:showSerName val="0"/>
          <c:showPercent val="0"/>
          <c:showBubbleSize val="0"/>
        </c:dLbls>
        <c:gapWidth val="150"/>
        <c:axId val="1022686176"/>
        <c:axId val="6605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1033.78</c:v>
                </c:pt>
                <c:pt idx="1">
                  <c:v>929.29</c:v>
                </c:pt>
                <c:pt idx="2">
                  <c:v>1037.73</c:v>
                </c:pt>
                <c:pt idx="3">
                  <c:v>1597.09</c:v>
                </c:pt>
                <c:pt idx="4">
                  <c:v>1500.46</c:v>
                </c:pt>
              </c:numCache>
            </c:numRef>
          </c:val>
          <c:smooth val="0"/>
          <c:extLst xmlns:c16r2="http://schemas.microsoft.com/office/drawing/2015/06/chart">
            <c:ext xmlns:c16="http://schemas.microsoft.com/office/drawing/2014/chart" uri="{C3380CC4-5D6E-409C-BE32-E72D297353CC}">
              <c16:uniqueId val="{00000001-1D47-43F4-8E62-1A923F3386DE}"/>
            </c:ext>
          </c:extLst>
        </c:ser>
        <c:dLbls>
          <c:showLegendKey val="0"/>
          <c:showVal val="0"/>
          <c:showCatName val="0"/>
          <c:showSerName val="0"/>
          <c:showPercent val="0"/>
          <c:showBubbleSize val="0"/>
        </c:dLbls>
        <c:marker val="1"/>
        <c:smooth val="0"/>
        <c:axId val="1022686176"/>
        <c:axId val="660573376"/>
      </c:lineChart>
      <c:dateAx>
        <c:axId val="1022686176"/>
        <c:scaling>
          <c:orientation val="minMax"/>
        </c:scaling>
        <c:delete val="1"/>
        <c:axPos val="b"/>
        <c:numFmt formatCode="&quot;H&quot;yy" sourceLinked="1"/>
        <c:majorTickMark val="none"/>
        <c:minorTickMark val="none"/>
        <c:tickLblPos val="none"/>
        <c:crossAx val="660573376"/>
        <c:crosses val="autoZero"/>
        <c:auto val="1"/>
        <c:lblOffset val="100"/>
        <c:baseTimeUnit val="years"/>
      </c:dateAx>
      <c:valAx>
        <c:axId val="660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12.79</c:v>
                </c:pt>
                <c:pt idx="1">
                  <c:v>-24.79</c:v>
                </c:pt>
                <c:pt idx="2">
                  <c:v>-67.03</c:v>
                </c:pt>
                <c:pt idx="3">
                  <c:v>-151.07</c:v>
                </c:pt>
                <c:pt idx="4">
                  <c:v>-164.92</c:v>
                </c:pt>
              </c:numCache>
            </c:numRef>
          </c:val>
          <c:extLst xmlns:c16r2="http://schemas.microsoft.com/office/drawing/2015/06/chart">
            <c:ext xmlns:c16="http://schemas.microsoft.com/office/drawing/2014/chart" uri="{C3380CC4-5D6E-409C-BE32-E72D297353CC}">
              <c16:uniqueId val="{00000000-575C-4FEF-9862-BAA8DA88EFCD}"/>
            </c:ext>
          </c:extLst>
        </c:ser>
        <c:dLbls>
          <c:showLegendKey val="0"/>
          <c:showVal val="0"/>
          <c:showCatName val="0"/>
          <c:showSerName val="0"/>
          <c:showPercent val="0"/>
          <c:showBubbleSize val="0"/>
        </c:dLbls>
        <c:gapWidth val="150"/>
        <c:axId val="660571024"/>
        <c:axId val="66057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133.78</c:v>
                </c:pt>
                <c:pt idx="1">
                  <c:v>216.89</c:v>
                </c:pt>
                <c:pt idx="2">
                  <c:v>89.03</c:v>
                </c:pt>
                <c:pt idx="3">
                  <c:v>88.56</c:v>
                </c:pt>
                <c:pt idx="4">
                  <c:v>81.260000000000005</c:v>
                </c:pt>
              </c:numCache>
            </c:numRef>
          </c:val>
          <c:smooth val="0"/>
          <c:extLst xmlns:c16r2="http://schemas.microsoft.com/office/drawing/2015/06/chart">
            <c:ext xmlns:c16="http://schemas.microsoft.com/office/drawing/2014/chart" uri="{C3380CC4-5D6E-409C-BE32-E72D297353CC}">
              <c16:uniqueId val="{00000001-575C-4FEF-9862-BAA8DA88EFCD}"/>
            </c:ext>
          </c:extLst>
        </c:ser>
        <c:dLbls>
          <c:showLegendKey val="0"/>
          <c:showVal val="0"/>
          <c:showCatName val="0"/>
          <c:showSerName val="0"/>
          <c:showPercent val="0"/>
          <c:showBubbleSize val="0"/>
        </c:dLbls>
        <c:marker val="1"/>
        <c:smooth val="0"/>
        <c:axId val="660571024"/>
        <c:axId val="660571416"/>
      </c:lineChart>
      <c:dateAx>
        <c:axId val="660571024"/>
        <c:scaling>
          <c:orientation val="minMax"/>
        </c:scaling>
        <c:delete val="1"/>
        <c:axPos val="b"/>
        <c:numFmt formatCode="&quot;H&quot;yy" sourceLinked="1"/>
        <c:majorTickMark val="none"/>
        <c:minorTickMark val="none"/>
        <c:tickLblPos val="none"/>
        <c:crossAx val="660571416"/>
        <c:crosses val="autoZero"/>
        <c:auto val="1"/>
        <c:lblOffset val="100"/>
        <c:baseTimeUnit val="years"/>
      </c:dateAx>
      <c:valAx>
        <c:axId val="6605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6847.23</c:v>
                </c:pt>
                <c:pt idx="1">
                  <c:v>6224.83</c:v>
                </c:pt>
                <c:pt idx="2">
                  <c:v>5654.85</c:v>
                </c:pt>
                <c:pt idx="3">
                  <c:v>5100.9799999999996</c:v>
                </c:pt>
                <c:pt idx="4">
                  <c:v>4707.8999999999996</c:v>
                </c:pt>
              </c:numCache>
            </c:numRef>
          </c:val>
          <c:extLst xmlns:c16r2="http://schemas.microsoft.com/office/drawing/2015/06/chart">
            <c:ext xmlns:c16="http://schemas.microsoft.com/office/drawing/2014/chart" uri="{C3380CC4-5D6E-409C-BE32-E72D297353CC}">
              <c16:uniqueId val="{00000000-3E57-4417-BC6E-DE6D9CEADF69}"/>
            </c:ext>
          </c:extLst>
        </c:ser>
        <c:dLbls>
          <c:showLegendKey val="0"/>
          <c:showVal val="0"/>
          <c:showCatName val="0"/>
          <c:showSerName val="0"/>
          <c:showPercent val="0"/>
          <c:showBubbleSize val="0"/>
        </c:dLbls>
        <c:gapWidth val="150"/>
        <c:axId val="660572592"/>
        <c:axId val="66057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xmlns:c16r2="http://schemas.microsoft.com/office/drawing/2015/06/chart">
            <c:ext xmlns:c16="http://schemas.microsoft.com/office/drawing/2014/chart" uri="{C3380CC4-5D6E-409C-BE32-E72D297353CC}">
              <c16:uniqueId val="{00000001-3E57-4417-BC6E-DE6D9CEADF69}"/>
            </c:ext>
          </c:extLst>
        </c:ser>
        <c:dLbls>
          <c:showLegendKey val="0"/>
          <c:showVal val="0"/>
          <c:showCatName val="0"/>
          <c:showSerName val="0"/>
          <c:showPercent val="0"/>
          <c:showBubbleSize val="0"/>
        </c:dLbls>
        <c:marker val="1"/>
        <c:smooth val="0"/>
        <c:axId val="660572592"/>
        <c:axId val="660572984"/>
      </c:lineChart>
      <c:dateAx>
        <c:axId val="660572592"/>
        <c:scaling>
          <c:orientation val="minMax"/>
        </c:scaling>
        <c:delete val="1"/>
        <c:axPos val="b"/>
        <c:numFmt formatCode="&quot;H&quot;yy" sourceLinked="1"/>
        <c:majorTickMark val="none"/>
        <c:minorTickMark val="none"/>
        <c:tickLblPos val="none"/>
        <c:crossAx val="660572984"/>
        <c:crosses val="autoZero"/>
        <c:auto val="1"/>
        <c:lblOffset val="100"/>
        <c:baseTimeUnit val="years"/>
      </c:dateAx>
      <c:valAx>
        <c:axId val="6605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36.58</c:v>
                </c:pt>
                <c:pt idx="1">
                  <c:v>25.43</c:v>
                </c:pt>
                <c:pt idx="2">
                  <c:v>24.28</c:v>
                </c:pt>
                <c:pt idx="3">
                  <c:v>11.26</c:v>
                </c:pt>
                <c:pt idx="4">
                  <c:v>21.35</c:v>
                </c:pt>
              </c:numCache>
            </c:numRef>
          </c:val>
          <c:extLst xmlns:c16r2="http://schemas.microsoft.com/office/drawing/2015/06/chart">
            <c:ext xmlns:c16="http://schemas.microsoft.com/office/drawing/2014/chart" uri="{C3380CC4-5D6E-409C-BE32-E72D297353CC}">
              <c16:uniqueId val="{00000000-8CDF-4A3F-AD55-35F8AF743D17}"/>
            </c:ext>
          </c:extLst>
        </c:ser>
        <c:dLbls>
          <c:showLegendKey val="0"/>
          <c:showVal val="0"/>
          <c:showCatName val="0"/>
          <c:showSerName val="0"/>
          <c:showPercent val="0"/>
          <c:showBubbleSize val="0"/>
        </c:dLbls>
        <c:gapWidth val="150"/>
        <c:axId val="660567312"/>
        <c:axId val="6605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xmlns:c16r2="http://schemas.microsoft.com/office/drawing/2015/06/chart">
            <c:ext xmlns:c16="http://schemas.microsoft.com/office/drawing/2014/chart" uri="{C3380CC4-5D6E-409C-BE32-E72D297353CC}">
              <c16:uniqueId val="{00000001-8CDF-4A3F-AD55-35F8AF743D17}"/>
            </c:ext>
          </c:extLst>
        </c:ser>
        <c:dLbls>
          <c:showLegendKey val="0"/>
          <c:showVal val="0"/>
          <c:showCatName val="0"/>
          <c:showSerName val="0"/>
          <c:showPercent val="0"/>
          <c:showBubbleSize val="0"/>
        </c:dLbls>
        <c:marker val="1"/>
        <c:smooth val="0"/>
        <c:axId val="660567312"/>
        <c:axId val="660568096"/>
      </c:lineChart>
      <c:dateAx>
        <c:axId val="660567312"/>
        <c:scaling>
          <c:orientation val="minMax"/>
        </c:scaling>
        <c:delete val="1"/>
        <c:axPos val="b"/>
        <c:numFmt formatCode="&quot;H&quot;yy" sourceLinked="1"/>
        <c:majorTickMark val="none"/>
        <c:minorTickMark val="none"/>
        <c:tickLblPos val="none"/>
        <c:crossAx val="660568096"/>
        <c:crosses val="autoZero"/>
        <c:auto val="1"/>
        <c:lblOffset val="100"/>
        <c:baseTimeUnit val="years"/>
      </c:dateAx>
      <c:valAx>
        <c:axId val="6605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478.33</c:v>
                </c:pt>
                <c:pt idx="1">
                  <c:v>685.61</c:v>
                </c:pt>
                <c:pt idx="2">
                  <c:v>716.84</c:v>
                </c:pt>
                <c:pt idx="3">
                  <c:v>1552.68</c:v>
                </c:pt>
                <c:pt idx="4">
                  <c:v>820.92</c:v>
                </c:pt>
              </c:numCache>
            </c:numRef>
          </c:val>
          <c:extLst xmlns:c16r2="http://schemas.microsoft.com/office/drawing/2015/06/chart">
            <c:ext xmlns:c16="http://schemas.microsoft.com/office/drawing/2014/chart" uri="{C3380CC4-5D6E-409C-BE32-E72D297353CC}">
              <c16:uniqueId val="{00000000-72C7-4097-8F4F-8ACE0CBE5670}"/>
            </c:ext>
          </c:extLst>
        </c:ser>
        <c:dLbls>
          <c:showLegendKey val="0"/>
          <c:showVal val="0"/>
          <c:showCatName val="0"/>
          <c:showSerName val="0"/>
          <c:showPercent val="0"/>
          <c:showBubbleSize val="0"/>
        </c:dLbls>
        <c:gapWidth val="150"/>
        <c:axId val="660567704"/>
        <c:axId val="66056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72C7-4097-8F4F-8ACE0CBE5670}"/>
            </c:ext>
          </c:extLst>
        </c:ser>
        <c:dLbls>
          <c:showLegendKey val="0"/>
          <c:showVal val="0"/>
          <c:showCatName val="0"/>
          <c:showSerName val="0"/>
          <c:showPercent val="0"/>
          <c:showBubbleSize val="0"/>
        </c:dLbls>
        <c:marker val="1"/>
        <c:smooth val="0"/>
        <c:axId val="660567704"/>
        <c:axId val="660566136"/>
      </c:lineChart>
      <c:dateAx>
        <c:axId val="660567704"/>
        <c:scaling>
          <c:orientation val="minMax"/>
        </c:scaling>
        <c:delete val="1"/>
        <c:axPos val="b"/>
        <c:numFmt formatCode="&quot;H&quot;yy" sourceLinked="1"/>
        <c:majorTickMark val="none"/>
        <c:minorTickMark val="none"/>
        <c:tickLblPos val="none"/>
        <c:crossAx val="660566136"/>
        <c:crosses val="autoZero"/>
        <c:auto val="1"/>
        <c:lblOffset val="100"/>
        <c:baseTimeUnit val="years"/>
      </c:dateAx>
      <c:valAx>
        <c:axId val="66056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長野市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自治体職員</v>
      </c>
      <c r="AE8" s="79"/>
      <c r="AF8" s="79"/>
      <c r="AG8" s="79"/>
      <c r="AH8" s="79"/>
      <c r="AI8" s="79"/>
      <c r="AJ8" s="79"/>
      <c r="AK8" s="3"/>
      <c r="AL8" s="75">
        <f>データ!S6</f>
        <v>375884</v>
      </c>
      <c r="AM8" s="75"/>
      <c r="AN8" s="75"/>
      <c r="AO8" s="75"/>
      <c r="AP8" s="75"/>
      <c r="AQ8" s="75"/>
      <c r="AR8" s="75"/>
      <c r="AS8" s="75"/>
      <c r="AT8" s="74">
        <f>データ!T6</f>
        <v>834.81</v>
      </c>
      <c r="AU8" s="74"/>
      <c r="AV8" s="74"/>
      <c r="AW8" s="74"/>
      <c r="AX8" s="74"/>
      <c r="AY8" s="74"/>
      <c r="AZ8" s="74"/>
      <c r="BA8" s="74"/>
      <c r="BB8" s="74">
        <f>データ!U6</f>
        <v>450.26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19.940000000000001</v>
      </c>
      <c r="J10" s="74"/>
      <c r="K10" s="74"/>
      <c r="L10" s="74"/>
      <c r="M10" s="74"/>
      <c r="N10" s="74"/>
      <c r="O10" s="74"/>
      <c r="P10" s="74">
        <f>データ!P6</f>
        <v>0.03</v>
      </c>
      <c r="Q10" s="74"/>
      <c r="R10" s="74"/>
      <c r="S10" s="74"/>
      <c r="T10" s="74"/>
      <c r="U10" s="74"/>
      <c r="V10" s="74"/>
      <c r="W10" s="74">
        <f>データ!Q6</f>
        <v>100</v>
      </c>
      <c r="X10" s="74"/>
      <c r="Y10" s="74"/>
      <c r="Z10" s="74"/>
      <c r="AA10" s="74"/>
      <c r="AB10" s="74"/>
      <c r="AC10" s="74"/>
      <c r="AD10" s="75">
        <f>データ!R6</f>
        <v>3534</v>
      </c>
      <c r="AE10" s="75"/>
      <c r="AF10" s="75"/>
      <c r="AG10" s="75"/>
      <c r="AH10" s="75"/>
      <c r="AI10" s="75"/>
      <c r="AJ10" s="75"/>
      <c r="AK10" s="2"/>
      <c r="AL10" s="75">
        <f>データ!V6</f>
        <v>96</v>
      </c>
      <c r="AM10" s="75"/>
      <c r="AN10" s="75"/>
      <c r="AO10" s="75"/>
      <c r="AP10" s="75"/>
      <c r="AQ10" s="75"/>
      <c r="AR10" s="75"/>
      <c r="AS10" s="75"/>
      <c r="AT10" s="74">
        <f>データ!W6</f>
        <v>0.03</v>
      </c>
      <c r="AU10" s="74"/>
      <c r="AV10" s="74"/>
      <c r="AW10" s="74"/>
      <c r="AX10" s="74"/>
      <c r="AY10" s="74"/>
      <c r="AZ10" s="74"/>
      <c r="BA10" s="74"/>
      <c r="BB10" s="74">
        <f>データ!X6</f>
        <v>3200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z33BEyu9Pv9MPGqLGr+rm0C4K4wAD07uo9Ixi/a+a+aYUyj0emDMBG8z6Np7IWwcPbk1WxFEzo9A7sjE5rWehQ==" saltValue="jYHI0lxk/u9Y44gmlwtD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17</v>
      </c>
      <c r="F6" s="33">
        <f t="shared" si="3"/>
        <v>9</v>
      </c>
      <c r="G6" s="33">
        <f t="shared" si="3"/>
        <v>0</v>
      </c>
      <c r="H6" s="33" t="str">
        <f t="shared" si="3"/>
        <v>長野県　長野市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19.940000000000001</v>
      </c>
      <c r="P6" s="34">
        <f t="shared" si="3"/>
        <v>0.03</v>
      </c>
      <c r="Q6" s="34">
        <f t="shared" si="3"/>
        <v>100</v>
      </c>
      <c r="R6" s="34">
        <f t="shared" si="3"/>
        <v>3534</v>
      </c>
      <c r="S6" s="34">
        <f t="shared" si="3"/>
        <v>375884</v>
      </c>
      <c r="T6" s="34">
        <f t="shared" si="3"/>
        <v>834.81</v>
      </c>
      <c r="U6" s="34">
        <f t="shared" si="3"/>
        <v>450.26</v>
      </c>
      <c r="V6" s="34">
        <f t="shared" si="3"/>
        <v>96</v>
      </c>
      <c r="W6" s="34">
        <f t="shared" si="3"/>
        <v>0.03</v>
      </c>
      <c r="X6" s="34">
        <f t="shared" si="3"/>
        <v>3200</v>
      </c>
      <c r="Y6" s="35">
        <f>IF(Y7="",NA(),Y7)</f>
        <v>80.02</v>
      </c>
      <c r="Z6" s="35">
        <f t="shared" ref="Z6:AH6" si="4">IF(Z7="",NA(),Z7)</f>
        <v>78.38</v>
      </c>
      <c r="AA6" s="35">
        <f t="shared" si="4"/>
        <v>79.16</v>
      </c>
      <c r="AB6" s="35">
        <f t="shared" si="4"/>
        <v>49.24</v>
      </c>
      <c r="AC6" s="35">
        <f t="shared" si="4"/>
        <v>72.260000000000005</v>
      </c>
      <c r="AD6" s="35">
        <f t="shared" si="4"/>
        <v>94.85</v>
      </c>
      <c r="AE6" s="35">
        <f t="shared" si="4"/>
        <v>96.1</v>
      </c>
      <c r="AF6" s="35">
        <f t="shared" si="4"/>
        <v>97.69</v>
      </c>
      <c r="AG6" s="35">
        <f t="shared" si="4"/>
        <v>91.26</v>
      </c>
      <c r="AH6" s="35">
        <f t="shared" si="4"/>
        <v>99.2</v>
      </c>
      <c r="AI6" s="34" t="str">
        <f>IF(AI7="","",IF(AI7="-","【-】","【"&amp;SUBSTITUTE(TEXT(AI7,"#,##0.00"),"-","△")&amp;"】"))</f>
        <v>【98.84】</v>
      </c>
      <c r="AJ6" s="35">
        <f>IF(AJ7="",NA(),AJ7)</f>
        <v>768.26</v>
      </c>
      <c r="AK6" s="35">
        <f t="shared" ref="AK6:AS6" si="5">IF(AK7="",NA(),AK7)</f>
        <v>954.24</v>
      </c>
      <c r="AL6" s="35">
        <f t="shared" si="5"/>
        <v>1102.6600000000001</v>
      </c>
      <c r="AM6" s="35">
        <f t="shared" si="5"/>
        <v>1727.98</v>
      </c>
      <c r="AN6" s="35">
        <f t="shared" si="5"/>
        <v>1978.62</v>
      </c>
      <c r="AO6" s="35">
        <f t="shared" si="5"/>
        <v>1033.78</v>
      </c>
      <c r="AP6" s="35">
        <f t="shared" si="5"/>
        <v>929.29</v>
      </c>
      <c r="AQ6" s="35">
        <f t="shared" si="5"/>
        <v>1037.73</v>
      </c>
      <c r="AR6" s="35">
        <f t="shared" si="5"/>
        <v>1597.09</v>
      </c>
      <c r="AS6" s="35">
        <f t="shared" si="5"/>
        <v>1500.46</v>
      </c>
      <c r="AT6" s="34" t="str">
        <f>IF(AT7="","",IF(AT7="-","【-】","【"&amp;SUBSTITUTE(TEXT(AT7,"#,##0.00"),"-","△")&amp;"】"))</f>
        <v>【1,399.60】</v>
      </c>
      <c r="AU6" s="35">
        <f>IF(AU7="",NA(),AU7)</f>
        <v>12.79</v>
      </c>
      <c r="AV6" s="35">
        <f t="shared" ref="AV6:BD6" si="6">IF(AV7="",NA(),AV7)</f>
        <v>-24.79</v>
      </c>
      <c r="AW6" s="35">
        <f t="shared" si="6"/>
        <v>-67.03</v>
      </c>
      <c r="AX6" s="35">
        <f t="shared" si="6"/>
        <v>-151.07</v>
      </c>
      <c r="AY6" s="35">
        <f t="shared" si="6"/>
        <v>-164.92</v>
      </c>
      <c r="AZ6" s="35">
        <f t="shared" si="6"/>
        <v>133.78</v>
      </c>
      <c r="BA6" s="35">
        <f t="shared" si="6"/>
        <v>216.89</v>
      </c>
      <c r="BB6" s="35">
        <f t="shared" si="6"/>
        <v>89.03</v>
      </c>
      <c r="BC6" s="35">
        <f t="shared" si="6"/>
        <v>88.56</v>
      </c>
      <c r="BD6" s="35">
        <f t="shared" si="6"/>
        <v>81.260000000000005</v>
      </c>
      <c r="BE6" s="34" t="str">
        <f>IF(BE7="","",IF(BE7="-","【-】","【"&amp;SUBSTITUTE(TEXT(BE7,"#,##0.00"),"-","△")&amp;"】"))</f>
        <v>【83.42】</v>
      </c>
      <c r="BF6" s="35">
        <f>IF(BF7="",NA(),BF7)</f>
        <v>6847.23</v>
      </c>
      <c r="BG6" s="35">
        <f t="shared" ref="BG6:BO6" si="7">IF(BG7="",NA(),BG7)</f>
        <v>6224.83</v>
      </c>
      <c r="BH6" s="35">
        <f t="shared" si="7"/>
        <v>5654.85</v>
      </c>
      <c r="BI6" s="35">
        <f t="shared" si="7"/>
        <v>5100.9799999999996</v>
      </c>
      <c r="BJ6" s="35">
        <f t="shared" si="7"/>
        <v>4707.8999999999996</v>
      </c>
      <c r="BK6" s="35">
        <f t="shared" si="7"/>
        <v>2464.06</v>
      </c>
      <c r="BL6" s="35">
        <f t="shared" si="7"/>
        <v>1914.94</v>
      </c>
      <c r="BM6" s="35">
        <f t="shared" si="7"/>
        <v>1759.36</v>
      </c>
      <c r="BN6" s="35">
        <f t="shared" si="7"/>
        <v>1837.88</v>
      </c>
      <c r="BO6" s="35">
        <f t="shared" si="7"/>
        <v>1748.51</v>
      </c>
      <c r="BP6" s="34" t="str">
        <f>IF(BP7="","",IF(BP7="-","【-】","【"&amp;SUBSTITUTE(TEXT(BP7,"#,##0.00"),"-","△")&amp;"】"))</f>
        <v>【1,682.85】</v>
      </c>
      <c r="BQ6" s="35">
        <f>IF(BQ7="",NA(),BQ7)</f>
        <v>36.58</v>
      </c>
      <c r="BR6" s="35">
        <f t="shared" ref="BR6:BZ6" si="8">IF(BR7="",NA(),BR7)</f>
        <v>25.43</v>
      </c>
      <c r="BS6" s="35">
        <f t="shared" si="8"/>
        <v>24.28</v>
      </c>
      <c r="BT6" s="35">
        <f t="shared" si="8"/>
        <v>11.26</v>
      </c>
      <c r="BU6" s="35">
        <f t="shared" si="8"/>
        <v>21.35</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478.33</v>
      </c>
      <c r="CC6" s="35">
        <f t="shared" ref="CC6:CK6" si="9">IF(CC7="",NA(),CC7)</f>
        <v>685.61</v>
      </c>
      <c r="CD6" s="35">
        <f t="shared" si="9"/>
        <v>716.84</v>
      </c>
      <c r="CE6" s="35">
        <f t="shared" si="9"/>
        <v>1552.68</v>
      </c>
      <c r="CF6" s="35">
        <f t="shared" si="9"/>
        <v>820.92</v>
      </c>
      <c r="CG6" s="35">
        <f t="shared" si="9"/>
        <v>561.54</v>
      </c>
      <c r="CH6" s="35">
        <f t="shared" si="9"/>
        <v>553.77</v>
      </c>
      <c r="CI6" s="35">
        <f t="shared" si="9"/>
        <v>508.64</v>
      </c>
      <c r="CJ6" s="35">
        <f t="shared" si="9"/>
        <v>525.22</v>
      </c>
      <c r="CK6" s="35">
        <f t="shared" si="9"/>
        <v>520.91999999999996</v>
      </c>
      <c r="CL6" s="34" t="str">
        <f>IF(CL7="","",IF(CL7="-","【-】","【"&amp;SUBSTITUTE(TEXT(CL7,"#,##0.00"),"-","△")&amp;"】"))</f>
        <v>【510.14】</v>
      </c>
      <c r="CM6" s="34">
        <f>IF(CM7="",NA(),CM7)</f>
        <v>0</v>
      </c>
      <c r="CN6" s="34">
        <f t="shared" ref="CN6:CV6" si="10">IF(CN7="",NA(),CN7)</f>
        <v>0</v>
      </c>
      <c r="CO6" s="34">
        <f t="shared" si="10"/>
        <v>0</v>
      </c>
      <c r="CP6" s="34">
        <f t="shared" si="10"/>
        <v>0</v>
      </c>
      <c r="CQ6" s="34">
        <f t="shared" si="10"/>
        <v>0</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88.24</v>
      </c>
      <c r="CY6" s="35">
        <f t="shared" ref="CY6:DG6" si="11">IF(CY7="",NA(),CY7)</f>
        <v>89</v>
      </c>
      <c r="CZ6" s="35">
        <f t="shared" si="11"/>
        <v>90.91</v>
      </c>
      <c r="DA6" s="35">
        <f t="shared" si="11"/>
        <v>90.72</v>
      </c>
      <c r="DB6" s="35">
        <f t="shared" si="11"/>
        <v>91.67</v>
      </c>
      <c r="DC6" s="35">
        <f t="shared" si="11"/>
        <v>88.64</v>
      </c>
      <c r="DD6" s="35">
        <f t="shared" si="11"/>
        <v>89.93</v>
      </c>
      <c r="DE6" s="35">
        <f t="shared" si="11"/>
        <v>89.88</v>
      </c>
      <c r="DF6" s="35">
        <f t="shared" si="11"/>
        <v>91.52</v>
      </c>
      <c r="DG6" s="35">
        <f t="shared" si="11"/>
        <v>90.33</v>
      </c>
      <c r="DH6" s="34" t="str">
        <f>IF(DH7="","",IF(DH7="-","【-】","【"&amp;SUBSTITUTE(TEXT(DH7,"#,##0.00"),"-","△")&amp;"】"))</f>
        <v>【90.15】</v>
      </c>
      <c r="DI6" s="35">
        <f>IF(DI7="",NA(),DI7)</f>
        <v>22.9</v>
      </c>
      <c r="DJ6" s="35">
        <f t="shared" ref="DJ6:DR6" si="12">IF(DJ7="",NA(),DJ7)</f>
        <v>25.92</v>
      </c>
      <c r="DK6" s="35">
        <f t="shared" si="12"/>
        <v>28.91</v>
      </c>
      <c r="DL6" s="35">
        <f t="shared" si="12"/>
        <v>31.87</v>
      </c>
      <c r="DM6" s="35">
        <f t="shared" si="12"/>
        <v>34.67</v>
      </c>
      <c r="DN6" s="35">
        <f t="shared" si="12"/>
        <v>33.58</v>
      </c>
      <c r="DO6" s="35">
        <f t="shared" si="12"/>
        <v>32.36</v>
      </c>
      <c r="DP6" s="35">
        <f t="shared" si="12"/>
        <v>31.73</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8" s="36" customFormat="1" x14ac:dyDescent="0.15">
      <c r="A7" s="28"/>
      <c r="B7" s="37">
        <v>2019</v>
      </c>
      <c r="C7" s="37">
        <v>202011</v>
      </c>
      <c r="D7" s="37">
        <v>46</v>
      </c>
      <c r="E7" s="37">
        <v>17</v>
      </c>
      <c r="F7" s="37">
        <v>9</v>
      </c>
      <c r="G7" s="37">
        <v>0</v>
      </c>
      <c r="H7" s="37" t="s">
        <v>96</v>
      </c>
      <c r="I7" s="37" t="s">
        <v>97</v>
      </c>
      <c r="J7" s="37" t="s">
        <v>98</v>
      </c>
      <c r="K7" s="37" t="s">
        <v>99</v>
      </c>
      <c r="L7" s="37" t="s">
        <v>100</v>
      </c>
      <c r="M7" s="37" t="s">
        <v>101</v>
      </c>
      <c r="N7" s="38" t="s">
        <v>102</v>
      </c>
      <c r="O7" s="38">
        <v>19.940000000000001</v>
      </c>
      <c r="P7" s="38">
        <v>0.03</v>
      </c>
      <c r="Q7" s="38">
        <v>100</v>
      </c>
      <c r="R7" s="38">
        <v>3534</v>
      </c>
      <c r="S7" s="38">
        <v>375884</v>
      </c>
      <c r="T7" s="38">
        <v>834.81</v>
      </c>
      <c r="U7" s="38">
        <v>450.26</v>
      </c>
      <c r="V7" s="38">
        <v>96</v>
      </c>
      <c r="W7" s="38">
        <v>0.03</v>
      </c>
      <c r="X7" s="38">
        <v>3200</v>
      </c>
      <c r="Y7" s="38">
        <v>80.02</v>
      </c>
      <c r="Z7" s="38">
        <v>78.38</v>
      </c>
      <c r="AA7" s="38">
        <v>79.16</v>
      </c>
      <c r="AB7" s="38">
        <v>49.24</v>
      </c>
      <c r="AC7" s="38">
        <v>72.260000000000005</v>
      </c>
      <c r="AD7" s="38">
        <v>94.85</v>
      </c>
      <c r="AE7" s="38">
        <v>96.1</v>
      </c>
      <c r="AF7" s="38">
        <v>97.69</v>
      </c>
      <c r="AG7" s="38">
        <v>91.26</v>
      </c>
      <c r="AH7" s="38">
        <v>99.2</v>
      </c>
      <c r="AI7" s="38">
        <v>98.84</v>
      </c>
      <c r="AJ7" s="38">
        <v>768.26</v>
      </c>
      <c r="AK7" s="38">
        <v>954.24</v>
      </c>
      <c r="AL7" s="38">
        <v>1102.6600000000001</v>
      </c>
      <c r="AM7" s="38">
        <v>1727.98</v>
      </c>
      <c r="AN7" s="38">
        <v>1978.62</v>
      </c>
      <c r="AO7" s="38">
        <v>1033.78</v>
      </c>
      <c r="AP7" s="38">
        <v>929.29</v>
      </c>
      <c r="AQ7" s="38">
        <v>1037.73</v>
      </c>
      <c r="AR7" s="38">
        <v>1597.09</v>
      </c>
      <c r="AS7" s="38">
        <v>1500.46</v>
      </c>
      <c r="AT7" s="38">
        <v>1399.6</v>
      </c>
      <c r="AU7" s="38">
        <v>12.79</v>
      </c>
      <c r="AV7" s="38">
        <v>-24.79</v>
      </c>
      <c r="AW7" s="38">
        <v>-67.03</v>
      </c>
      <c r="AX7" s="38">
        <v>-151.07</v>
      </c>
      <c r="AY7" s="38">
        <v>-164.92</v>
      </c>
      <c r="AZ7" s="38">
        <v>133.78</v>
      </c>
      <c r="BA7" s="38">
        <v>216.89</v>
      </c>
      <c r="BB7" s="38">
        <v>89.03</v>
      </c>
      <c r="BC7" s="38">
        <v>88.56</v>
      </c>
      <c r="BD7" s="38">
        <v>81.260000000000005</v>
      </c>
      <c r="BE7" s="38">
        <v>83.42</v>
      </c>
      <c r="BF7" s="38">
        <v>6847.23</v>
      </c>
      <c r="BG7" s="38">
        <v>6224.83</v>
      </c>
      <c r="BH7" s="38">
        <v>5654.85</v>
      </c>
      <c r="BI7" s="38">
        <v>5100.9799999999996</v>
      </c>
      <c r="BJ7" s="38">
        <v>4707.8999999999996</v>
      </c>
      <c r="BK7" s="38">
        <v>2464.06</v>
      </c>
      <c r="BL7" s="38">
        <v>1914.94</v>
      </c>
      <c r="BM7" s="38">
        <v>1759.36</v>
      </c>
      <c r="BN7" s="38">
        <v>1837.88</v>
      </c>
      <c r="BO7" s="38">
        <v>1748.51</v>
      </c>
      <c r="BP7" s="38">
        <v>1682.85</v>
      </c>
      <c r="BQ7" s="38">
        <v>36.58</v>
      </c>
      <c r="BR7" s="38">
        <v>25.43</v>
      </c>
      <c r="BS7" s="38">
        <v>24.28</v>
      </c>
      <c r="BT7" s="38">
        <v>11.26</v>
      </c>
      <c r="BU7" s="38">
        <v>21.35</v>
      </c>
      <c r="BV7" s="38">
        <v>32.909999999999997</v>
      </c>
      <c r="BW7" s="38">
        <v>34.020000000000003</v>
      </c>
      <c r="BX7" s="38">
        <v>37.200000000000003</v>
      </c>
      <c r="BY7" s="38">
        <v>35.03</v>
      </c>
      <c r="BZ7" s="38">
        <v>34.99</v>
      </c>
      <c r="CA7" s="38">
        <v>36.18</v>
      </c>
      <c r="CB7" s="38">
        <v>478.33</v>
      </c>
      <c r="CC7" s="38">
        <v>685.61</v>
      </c>
      <c r="CD7" s="38">
        <v>716.84</v>
      </c>
      <c r="CE7" s="38">
        <v>1552.68</v>
      </c>
      <c r="CF7" s="38">
        <v>820.92</v>
      </c>
      <c r="CG7" s="38">
        <v>561.54</v>
      </c>
      <c r="CH7" s="38">
        <v>553.77</v>
      </c>
      <c r="CI7" s="38">
        <v>508.64</v>
      </c>
      <c r="CJ7" s="38">
        <v>525.22</v>
      </c>
      <c r="CK7" s="38">
        <v>520.91999999999996</v>
      </c>
      <c r="CL7" s="38">
        <v>510.14</v>
      </c>
      <c r="CM7" s="38">
        <v>0</v>
      </c>
      <c r="CN7" s="38">
        <v>0</v>
      </c>
      <c r="CO7" s="38">
        <v>0</v>
      </c>
      <c r="CP7" s="38">
        <v>0</v>
      </c>
      <c r="CQ7" s="38">
        <v>0</v>
      </c>
      <c r="CR7" s="38">
        <v>34.92</v>
      </c>
      <c r="CS7" s="38">
        <v>36.44</v>
      </c>
      <c r="CT7" s="38">
        <v>34.29</v>
      </c>
      <c r="CU7" s="38">
        <v>35.340000000000003</v>
      </c>
      <c r="CV7" s="38">
        <v>34.68</v>
      </c>
      <c r="CW7" s="38">
        <v>35.17</v>
      </c>
      <c r="CX7" s="38">
        <v>88.24</v>
      </c>
      <c r="CY7" s="38">
        <v>89</v>
      </c>
      <c r="CZ7" s="38">
        <v>90.91</v>
      </c>
      <c r="DA7" s="38">
        <v>90.72</v>
      </c>
      <c r="DB7" s="38">
        <v>91.67</v>
      </c>
      <c r="DC7" s="38">
        <v>88.64</v>
      </c>
      <c r="DD7" s="38">
        <v>89.93</v>
      </c>
      <c r="DE7" s="38">
        <v>89.88</v>
      </c>
      <c r="DF7" s="38">
        <v>91.52</v>
      </c>
      <c r="DG7" s="38">
        <v>90.33</v>
      </c>
      <c r="DH7" s="38">
        <v>90.15</v>
      </c>
      <c r="DI7" s="38">
        <v>22.9</v>
      </c>
      <c r="DJ7" s="38">
        <v>25.92</v>
      </c>
      <c r="DK7" s="38">
        <v>28.91</v>
      </c>
      <c r="DL7" s="38">
        <v>31.87</v>
      </c>
      <c r="DM7" s="38">
        <v>34.67</v>
      </c>
      <c r="DN7" s="38">
        <v>33.58</v>
      </c>
      <c r="DO7" s="38">
        <v>32.36</v>
      </c>
      <c r="DP7" s="38">
        <v>31.73</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2020-12-04T02:39:22Z</dcterms:created>
  <dcterms:modified xsi:type="dcterms:W3CDTF">2021-01-21T05:05:22Z</dcterms:modified>
  <cp:category/>
</cp:coreProperties>
</file>