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R1(R2作業)\030115公営企業に係る経営比較分析表（令和元年度決算）分析について（照会）\R1決算　これにコメントを記入してね【経営比較分析表】2019_202011_46_1718\"/>
    </mc:Choice>
  </mc:AlternateContent>
  <workbookProtection workbookAlgorithmName="SHA-512" workbookHashValue="HMf1RfYx4FVQoFSfObbO4Y+eGD1xGitNpjbZ3vhbKZYlAVMwwbXpO1xlFcLV0eF0pRGxR8vcFjlR1lraiEaPvg==" workbookSaltValue="DqJsEaHN3/cHK0EeTaDpn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<sst xmlns="http://schemas.openxmlformats.org/spreadsheetml/2006/main" count="253" uniqueCount="117">
  <si>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</si>
  <si>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</si>
  <si>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</si>
  <si>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</si>
  <si>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</si>
  <si>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</si>
  <si>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</si>
  <si>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</si>
  <si>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</si>
  <si>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</si>
  <si>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</si>
  <si>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</si>
  <si>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</si>
  <si>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</si>
  <si>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</si>
  <si>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</si>
  <si>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</si>
  <si>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</si>
  <si>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</si>
  <si>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</si>
  <si>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</si>
  <si>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</si>
  <si>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</si>
  <si>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</si>
  <si>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</si>
  <si>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</si>
  <si>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</si>
  <si>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</si>
  <si>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</si>
  <si>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</si>
  <si>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</si>
  <si>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</si>
  <si>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</si>
  <si>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</si>
  <si>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</si>
  <si>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</si>
  <si>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</si>
  <si>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</si>
  <si>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</si>
  <si>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</si>
  <si>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</si>
  <si>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</si>
  <si>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</si>
  <si>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</si>
  <si>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</si>
  <si>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</si>
  <si>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</si>
  <si>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</si>
  <si>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</si>
  <si>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</si>
  <si>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</si>
  <si>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</si>
  <si>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</si>
  <si>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</si>
  <si>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</si>
  <si>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</si>
  <si>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</si>
  <si>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</si>
  <si>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</si>
  <si>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</si>
  <si>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</si>
  <si>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</si>
  <si>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</si>
  <si>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</si>
  <si>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</si>
  <si>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</si>
  <si>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</si>
  <si>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</si>
  <si>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</si>
  <si>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</si>
  <si>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</si>
  <si>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</si>
  <si>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</si>
  <si>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</si>
  <si>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</si>
  <si>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</si>
  <si>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</si>
  <si>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</si>
  <si>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</si>
  <si>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</si>
  <si>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</si>
  <si>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</si>
  <si>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</si>
  <si>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</si>
  <si>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</si>
  <si>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</si>
  <si>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</si>
  <si>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</si>
  <si>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</si>
  <si>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</si>
  <si>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</si>
  <si>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</si>
  <si>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</si>
  <si>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</si>
  <si>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</si>
  <si>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</si>
  <si>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</si>
  <si>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</si>
  <si>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</si>
  <si>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</si>
  <si>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</si>
  <si>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</si>
  <si>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</si>
  <si>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</si>
  <si>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</si>
  <si>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</si>
  <si>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</si>
  <si>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</si>
  <si>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</si>
  <si>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</si>
  <si>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</si>
  <si>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</si>
  <si>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</si>
  <si>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</si>
  <si>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</si>
  <si>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本市は整備途上ではありますが、整備件数は減少してきているため、有形固定資産減価償却率は、年々増加傾向にあり、平均値を上回っている状況で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rPh sb="108" eb="110">
      <t>トジョウ</t>
    </rPh>
    <rPh sb="118" eb="120">
      <t>セイビ</t>
    </rPh>
    <rPh sb="120" eb="122">
      <t>ケンスウ</t>
    </rPh>
    <rPh sb="123" eb="125">
      <t>ゲンショウ</t>
    </rPh>
    <phoneticPr fontId="7"/>
  </si>
  <si>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企業債残高対事業規模比率は、多額の整備費用に対して使用料収入は他の下水道事業と格差を設けていないため、類似団体と比較しても、年々減少傾向ではありますが、依然高い水準にあります。
　なお、公共下水道に接続が困難な地域の水洗化を図るため、整備費用の財源として新たに企業債を発行していますが、発行額は減少傾向にあるため、残高も緩やかに減少して推移する見込みです。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2" eb="504">
      <t>ネンネン</t>
    </rPh>
    <rPh sb="504" eb="506">
      <t>ゲンショウ</t>
    </rPh>
    <rPh sb="506" eb="508">
      <t>ケイコウ</t>
    </rPh>
    <rPh sb="516" eb="518">
      <t>イゼン</t>
    </rPh>
    <rPh sb="518" eb="519">
      <t>タカ</t>
    </rPh>
    <rPh sb="520" eb="522">
      <t>スイジュン</t>
    </rPh>
    <rPh sb="533" eb="535">
      <t>コウキョウ</t>
    </rPh>
    <rPh sb="535" eb="537">
      <t>ゲスイ</t>
    </rPh>
    <rPh sb="537" eb="538">
      <t>ドウ</t>
    </rPh>
    <rPh sb="539" eb="541">
      <t>セツゾク</t>
    </rPh>
    <rPh sb="542" eb="544">
      <t>コンナン</t>
    </rPh>
    <rPh sb="545" eb="547">
      <t>チイキ</t>
    </rPh>
    <rPh sb="548" eb="551">
      <t>スイセンカ</t>
    </rPh>
    <rPh sb="552" eb="553">
      <t>ハカ</t>
    </rPh>
    <rPh sb="557" eb="559">
      <t>セイビ</t>
    </rPh>
    <rPh sb="559" eb="561">
      <t>ヒヨウ</t>
    </rPh>
    <rPh sb="562" eb="564">
      <t>ザイゲン</t>
    </rPh>
    <rPh sb="567" eb="568">
      <t>アラ</t>
    </rPh>
    <rPh sb="570" eb="572">
      <t>キギョウ</t>
    </rPh>
    <rPh sb="572" eb="573">
      <t>サイ</t>
    </rPh>
    <rPh sb="574" eb="576">
      <t>ハッコウ</t>
    </rPh>
    <rPh sb="583" eb="586">
      <t>ハッコウガク</t>
    </rPh>
    <rPh sb="587" eb="589">
      <t>ゲンショウ</t>
    </rPh>
    <rPh sb="589" eb="591">
      <t>ケイコウ</t>
    </rPh>
    <rPh sb="597" eb="599">
      <t>ザンダカ</t>
    </rPh>
    <rPh sb="600" eb="601">
      <t>ユル</t>
    </rPh>
    <rPh sb="604" eb="606">
      <t>ゲンショウ</t>
    </rPh>
    <rPh sb="608" eb="610">
      <t>スイイ</t>
    </rPh>
    <rPh sb="612" eb="614">
      <t>ミコ</t>
    </rPh>
    <rPh sb="620" eb="623">
      <t>シュウエキセイ</t>
    </rPh>
    <rPh sb="624" eb="625">
      <t>イチジル</t>
    </rPh>
    <rPh sb="627" eb="628">
      <t>ヒク</t>
    </rPh>
    <rPh sb="630" eb="632">
      <t>ケイエイ</t>
    </rPh>
    <rPh sb="633" eb="635">
      <t>コンナン</t>
    </rPh>
    <rPh sb="636" eb="638">
      <t>ジョウキョウ</t>
    </rPh>
    <rPh sb="645" eb="647">
      <t>ゲスイ</t>
    </rPh>
    <rPh sb="647" eb="648">
      <t>ドウ</t>
    </rPh>
    <rPh sb="648" eb="650">
      <t>ジギョウ</t>
    </rPh>
    <rPh sb="650" eb="652">
      <t>ゼンタイ</t>
    </rPh>
    <rPh sb="655" eb="658">
      <t>ホウカツテキ</t>
    </rPh>
    <rPh sb="659" eb="661">
      <t>ケイエイ</t>
    </rPh>
    <rPh sb="662" eb="663">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</si>
</sst>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75-48E1-A1B8-AF15F7EFB995}"/>
            </c:ext>
          </c:extLst>
        </c:ser>
        <c:dLbls>
          <c:showLegendKey val="0"/>
          <c:showVal val="0"/>
          <c:showCatName val="0"/>
          <c:showSerName val="0"/>
          <c:showPercent val="0"/>
          <c:showBubbleSize val="0"/>
        </c:dLbls>
        <c:gapWidth val="150"/>
        <c:axId val="657748032"/>
        <c:axId val="65775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075-48E1-A1B8-AF15F7EFB995}"/>
            </c:ext>
          </c:extLst>
        </c:ser>
        <c:dLbls>
          <c:showLegendKey val="0"/>
          <c:showVal val="0"/>
          <c:showCatName val="0"/>
          <c:showSerName val="0"/>
          <c:showPercent val="0"/>
          <c:showBubbleSize val="0"/>
        </c:dLbls>
        <c:marker val="1"/>
        <c:smooth val="0"/>
        <c:axId val="657748032"/>
        <c:axId val="657752736"/>
      </c:lineChart>
      <c:dateAx>
        <c:axId val="657748032"/>
        <c:scaling>
          <c:orientation val="minMax"/>
        </c:scaling>
        <c:delete val="1"/>
        <c:axPos val="b"/>
        <c:numFmt formatCode="&quot;H&quot;yy" sourceLinked="1"/>
        <c:majorTickMark val="none"/>
        <c:minorTickMark val="none"/>
        <c:tickLblPos val="none"/>
        <c:crossAx val="657752736"/>
        <c:crosses val="autoZero"/>
        <c:auto val="1"/>
        <c:lblOffset val="100"/>
        <c:baseTimeUnit val="years"/>
      </c:dateAx>
      <c:valAx>
        <c:axId val="6577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31.54</c:v>
                </c:pt>
                <c:pt idx="1">
                  <c:v>31.16</c:v>
                </c:pt>
                <c:pt idx="2">
                  <c:v>31.07</c:v>
                </c:pt>
                <c:pt idx="3">
                  <c:v>31.23</c:v>
                </c:pt>
                <c:pt idx="4">
                  <c:v>31.06</c:v>
                </c:pt>
              </c:numCache>
            </c:numRef>
          </c:val>
          <c:extLst xmlns:c16r2="http://schemas.microsoft.com/office/drawing/2015/06/chart">
            <c:ext xmlns:c16="http://schemas.microsoft.com/office/drawing/2014/chart" uri="{C3380CC4-5D6E-409C-BE32-E72D297353CC}">
              <c16:uniqueId val="{00000000-9A3F-44F8-90FD-8FBDBD7F818E}"/>
            </c:ext>
          </c:extLst>
        </c:ser>
        <c:dLbls>
          <c:showLegendKey val="0"/>
          <c:showVal val="0"/>
          <c:showCatName val="0"/>
          <c:showSerName val="0"/>
          <c:showPercent val="0"/>
          <c:showBubbleSize val="0"/>
        </c:dLbls>
        <c:gapWidth val="150"/>
        <c:axId val="690795360"/>
        <c:axId val="69079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xmlns:c16r2="http://schemas.microsoft.com/office/drawing/2015/06/chart">
            <c:ext xmlns:c16="http://schemas.microsoft.com/office/drawing/2014/chart" uri="{C3380CC4-5D6E-409C-BE32-E72D297353CC}">
              <c16:uniqueId val="{00000001-9A3F-44F8-90FD-8FBDBD7F818E}"/>
            </c:ext>
          </c:extLst>
        </c:ser>
        <c:dLbls>
          <c:showLegendKey val="0"/>
          <c:showVal val="0"/>
          <c:showCatName val="0"/>
          <c:showSerName val="0"/>
          <c:showPercent val="0"/>
          <c:showBubbleSize val="0"/>
        </c:dLbls>
        <c:marker val="1"/>
        <c:smooth val="0"/>
        <c:axId val="690795360"/>
        <c:axId val="690794576"/>
      </c:lineChart>
      <c:dateAx>
        <c:axId val="690795360"/>
        <c:scaling>
          <c:orientation val="minMax"/>
        </c:scaling>
        <c:delete val="1"/>
        <c:axPos val="b"/>
        <c:numFmt formatCode="&quot;H&quot;yy" sourceLinked="1"/>
        <c:majorTickMark val="none"/>
        <c:minorTickMark val="none"/>
        <c:tickLblPos val="none"/>
        <c:crossAx val="690794576"/>
        <c:crosses val="autoZero"/>
        <c:auto val="1"/>
        <c:lblOffset val="100"/>
        <c:baseTimeUnit val="years"/>
      </c:dateAx>
      <c:valAx>
        <c:axId val="69079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7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DF-419C-8820-F519D6A247CD}"/>
            </c:ext>
          </c:extLst>
        </c:ser>
        <c:dLbls>
          <c:showLegendKey val="0"/>
          <c:showVal val="0"/>
          <c:showCatName val="0"/>
          <c:showSerName val="0"/>
          <c:showPercent val="0"/>
          <c:showBubbleSize val="0"/>
        </c:dLbls>
        <c:gapWidth val="150"/>
        <c:axId val="690796144"/>
        <c:axId val="69079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xmlns:c16r2="http://schemas.microsoft.com/office/drawing/2015/06/chart">
            <c:ext xmlns:c16="http://schemas.microsoft.com/office/drawing/2014/chart" uri="{C3380CC4-5D6E-409C-BE32-E72D297353CC}">
              <c16:uniqueId val="{00000001-9DDF-419C-8820-F519D6A247CD}"/>
            </c:ext>
          </c:extLst>
        </c:ser>
        <c:dLbls>
          <c:showLegendKey val="0"/>
          <c:showVal val="0"/>
          <c:showCatName val="0"/>
          <c:showSerName val="0"/>
          <c:showPercent val="0"/>
          <c:showBubbleSize val="0"/>
        </c:dLbls>
        <c:marker val="1"/>
        <c:smooth val="0"/>
        <c:axId val="690796144"/>
        <c:axId val="690796536"/>
      </c:lineChart>
      <c:dateAx>
        <c:axId val="690796144"/>
        <c:scaling>
          <c:orientation val="minMax"/>
        </c:scaling>
        <c:delete val="1"/>
        <c:axPos val="b"/>
        <c:numFmt formatCode="&quot;H&quot;yy" sourceLinked="1"/>
        <c:majorTickMark val="none"/>
        <c:minorTickMark val="none"/>
        <c:tickLblPos val="none"/>
        <c:crossAx val="690796536"/>
        <c:crosses val="autoZero"/>
        <c:auto val="1"/>
        <c:lblOffset val="100"/>
        <c:baseTimeUnit val="years"/>
      </c:dateAx>
      <c:valAx>
        <c:axId val="6907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79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51.28</c:v>
                </c:pt>
                <c:pt idx="1">
                  <c:v>48.86</c:v>
                </c:pt>
                <c:pt idx="2">
                  <c:v>49.58</c:v>
                </c:pt>
                <c:pt idx="3">
                  <c:v>49.74</c:v>
                </c:pt>
                <c:pt idx="4">
                  <c:v>43.72</c:v>
                </c:pt>
              </c:numCache>
            </c:numRef>
          </c:val>
          <c:extLst xmlns:c16r2="http://schemas.microsoft.com/office/drawing/2015/06/chart">
            <c:ext xmlns:c16="http://schemas.microsoft.com/office/drawing/2014/chart" uri="{C3380CC4-5D6E-409C-BE32-E72D297353CC}">
              <c16:uniqueId val="{00000000-A3FB-402B-AEBE-FD3BEFB3F0F8}"/>
            </c:ext>
          </c:extLst>
        </c:ser>
        <c:dLbls>
          <c:showLegendKey val="0"/>
          <c:showVal val="0"/>
          <c:showCatName val="0"/>
          <c:showSerName val="0"/>
          <c:showPercent val="0"/>
          <c:showBubbleSize val="0"/>
        </c:dLbls>
        <c:gapWidth val="150"/>
        <c:axId val="657757440"/>
        <c:axId val="65775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64.459999999999994</c:v>
                </c:pt>
                <c:pt idx="1">
                  <c:v>61.67</c:v>
                </c:pt>
                <c:pt idx="2">
                  <c:v>81.53</c:v>
                </c:pt>
                <c:pt idx="3">
                  <c:v>88.66</c:v>
                </c:pt>
                <c:pt idx="4">
                  <c:v>96.05</c:v>
                </c:pt>
              </c:numCache>
            </c:numRef>
          </c:val>
          <c:smooth val="0"/>
          <c:extLst xmlns:c16r2="http://schemas.microsoft.com/office/drawing/2015/06/chart">
            <c:ext xmlns:c16="http://schemas.microsoft.com/office/drawing/2014/chart" uri="{C3380CC4-5D6E-409C-BE32-E72D297353CC}">
              <c16:uniqueId val="{00000001-A3FB-402B-AEBE-FD3BEFB3F0F8}"/>
            </c:ext>
          </c:extLst>
        </c:ser>
        <c:dLbls>
          <c:showLegendKey val="0"/>
          <c:showVal val="0"/>
          <c:showCatName val="0"/>
          <c:showSerName val="0"/>
          <c:showPercent val="0"/>
          <c:showBubbleSize val="0"/>
        </c:dLbls>
        <c:marker val="1"/>
        <c:smooth val="0"/>
        <c:axId val="657757440"/>
        <c:axId val="657755480"/>
      </c:lineChart>
      <c:dateAx>
        <c:axId val="657757440"/>
        <c:scaling>
          <c:orientation val="minMax"/>
        </c:scaling>
        <c:delete val="1"/>
        <c:axPos val="b"/>
        <c:numFmt formatCode="&quot;H&quot;yy" sourceLinked="1"/>
        <c:majorTickMark val="none"/>
        <c:minorTickMark val="none"/>
        <c:tickLblPos val="none"/>
        <c:crossAx val="657755480"/>
        <c:crosses val="autoZero"/>
        <c:auto val="1"/>
        <c:lblOffset val="100"/>
        <c:baseTimeUnit val="years"/>
      </c:dateAx>
      <c:valAx>
        <c:axId val="65775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5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22.79</c:v>
                </c:pt>
                <c:pt idx="1">
                  <c:v>25.83</c:v>
                </c:pt>
                <c:pt idx="2">
                  <c:v>28.81</c:v>
                </c:pt>
                <c:pt idx="3">
                  <c:v>31.89</c:v>
                </c:pt>
                <c:pt idx="4">
                  <c:v>35.15</c:v>
                </c:pt>
              </c:numCache>
            </c:numRef>
          </c:val>
          <c:extLst xmlns:c16r2="http://schemas.microsoft.com/office/drawing/2015/06/chart">
            <c:ext xmlns:c16="http://schemas.microsoft.com/office/drawing/2014/chart" uri="{C3380CC4-5D6E-409C-BE32-E72D297353CC}">
              <c16:uniqueId val="{00000000-1A47-48EE-A75B-03FDC7B12B10}"/>
            </c:ext>
          </c:extLst>
        </c:ser>
        <c:dLbls>
          <c:showLegendKey val="0"/>
          <c:showVal val="0"/>
          <c:showCatName val="0"/>
          <c:showSerName val="0"/>
          <c:showPercent val="0"/>
          <c:showBubbleSize val="0"/>
        </c:dLbls>
        <c:gapWidth val="150"/>
        <c:axId val="657755088"/>
        <c:axId val="65775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29.21</c:v>
                </c:pt>
                <c:pt idx="1">
                  <c:v>28.86</c:v>
                </c:pt>
                <c:pt idx="2">
                  <c:v>18.39</c:v>
                </c:pt>
                <c:pt idx="3">
                  <c:v>21.11</c:v>
                </c:pt>
                <c:pt idx="4">
                  <c:v>23.76</c:v>
                </c:pt>
              </c:numCache>
            </c:numRef>
          </c:val>
          <c:smooth val="0"/>
          <c:extLst xmlns:c16r2="http://schemas.microsoft.com/office/drawing/2015/06/chart">
            <c:ext xmlns:c16="http://schemas.microsoft.com/office/drawing/2014/chart" uri="{C3380CC4-5D6E-409C-BE32-E72D297353CC}">
              <c16:uniqueId val="{00000001-1A47-48EE-A75B-03FDC7B12B10}"/>
            </c:ext>
          </c:extLst>
        </c:ser>
        <c:dLbls>
          <c:showLegendKey val="0"/>
          <c:showVal val="0"/>
          <c:showCatName val="0"/>
          <c:showSerName val="0"/>
          <c:showPercent val="0"/>
          <c:showBubbleSize val="0"/>
        </c:dLbls>
        <c:marker val="1"/>
        <c:smooth val="0"/>
        <c:axId val="657755088"/>
        <c:axId val="657755872"/>
      </c:lineChart>
      <c:dateAx>
        <c:axId val="657755088"/>
        <c:scaling>
          <c:orientation val="minMax"/>
        </c:scaling>
        <c:delete val="1"/>
        <c:axPos val="b"/>
        <c:numFmt formatCode="&quot;H&quot;yy" sourceLinked="1"/>
        <c:majorTickMark val="none"/>
        <c:minorTickMark val="none"/>
        <c:tickLblPos val="none"/>
        <c:crossAx val="657755872"/>
        <c:crosses val="autoZero"/>
        <c:auto val="1"/>
        <c:lblOffset val="100"/>
        <c:baseTimeUnit val="years"/>
      </c:dateAx>
      <c:valAx>
        <c:axId val="6577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5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98-4434-9EA0-9023CC34FED4}"/>
            </c:ext>
          </c:extLst>
        </c:ser>
        <c:dLbls>
          <c:showLegendKey val="0"/>
          <c:showVal val="0"/>
          <c:showCatName val="0"/>
          <c:showSerName val="0"/>
          <c:showPercent val="0"/>
          <c:showBubbleSize val="0"/>
        </c:dLbls>
        <c:gapWidth val="150"/>
        <c:axId val="657763712"/>
        <c:axId val="657763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298-4434-9EA0-9023CC34FED4}"/>
            </c:ext>
          </c:extLst>
        </c:ser>
        <c:dLbls>
          <c:showLegendKey val="0"/>
          <c:showVal val="0"/>
          <c:showCatName val="0"/>
          <c:showSerName val="0"/>
          <c:showPercent val="0"/>
          <c:showBubbleSize val="0"/>
        </c:dLbls>
        <c:marker val="1"/>
        <c:smooth val="0"/>
        <c:axId val="657763712"/>
        <c:axId val="657763320"/>
      </c:lineChart>
      <c:dateAx>
        <c:axId val="657763712"/>
        <c:scaling>
          <c:orientation val="minMax"/>
        </c:scaling>
        <c:delete val="1"/>
        <c:axPos val="b"/>
        <c:numFmt formatCode="&quot;H&quot;yy" sourceLinked="1"/>
        <c:majorTickMark val="none"/>
        <c:minorTickMark val="none"/>
        <c:tickLblPos val="none"/>
        <c:crossAx val="657763320"/>
        <c:crosses val="autoZero"/>
        <c:auto val="1"/>
        <c:lblOffset val="100"/>
        <c:baseTimeUnit val="years"/>
      </c:dateAx>
      <c:valAx>
        <c:axId val="65776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458.52</c:v>
                </c:pt>
                <c:pt idx="1">
                  <c:v>671.2</c:v>
                </c:pt>
                <c:pt idx="2">
                  <c:v>860.01</c:v>
                </c:pt>
                <c:pt idx="3">
                  <c:v>1052.25</c:v>
                </c:pt>
                <c:pt idx="4">
                  <c:v>1308.69</c:v>
                </c:pt>
              </c:numCache>
            </c:numRef>
          </c:val>
          <c:extLst xmlns:c16r2="http://schemas.microsoft.com/office/drawing/2015/06/chart">
            <c:ext xmlns:c16="http://schemas.microsoft.com/office/drawing/2014/chart" uri="{C3380CC4-5D6E-409C-BE32-E72D297353CC}">
              <c16:uniqueId val="{00000000-2FA2-4C11-AD47-35246FA9099F}"/>
            </c:ext>
          </c:extLst>
        </c:ser>
        <c:dLbls>
          <c:showLegendKey val="0"/>
          <c:showVal val="0"/>
          <c:showCatName val="0"/>
          <c:showSerName val="0"/>
          <c:showPercent val="0"/>
          <c:showBubbleSize val="0"/>
        </c:dLbls>
        <c:gapWidth val="150"/>
        <c:axId val="657760968"/>
        <c:axId val="65776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657.36</c:v>
                </c:pt>
                <c:pt idx="1">
                  <c:v>593.35</c:v>
                </c:pt>
                <c:pt idx="2">
                  <c:v>198.82</c:v>
                </c:pt>
                <c:pt idx="3">
                  <c:v>132.37</c:v>
                </c:pt>
                <c:pt idx="4">
                  <c:v>123.82</c:v>
                </c:pt>
              </c:numCache>
            </c:numRef>
          </c:val>
          <c:smooth val="0"/>
          <c:extLst xmlns:c16r2="http://schemas.microsoft.com/office/drawing/2015/06/chart">
            <c:ext xmlns:c16="http://schemas.microsoft.com/office/drawing/2014/chart" uri="{C3380CC4-5D6E-409C-BE32-E72D297353CC}">
              <c16:uniqueId val="{00000001-2FA2-4C11-AD47-35246FA9099F}"/>
            </c:ext>
          </c:extLst>
        </c:ser>
        <c:dLbls>
          <c:showLegendKey val="0"/>
          <c:showVal val="0"/>
          <c:showCatName val="0"/>
          <c:showSerName val="0"/>
          <c:showPercent val="0"/>
          <c:showBubbleSize val="0"/>
        </c:dLbls>
        <c:marker val="1"/>
        <c:smooth val="0"/>
        <c:axId val="657760968"/>
        <c:axId val="657761360"/>
      </c:lineChart>
      <c:dateAx>
        <c:axId val="657760968"/>
        <c:scaling>
          <c:orientation val="minMax"/>
        </c:scaling>
        <c:delete val="1"/>
        <c:axPos val="b"/>
        <c:numFmt formatCode="&quot;H&quot;yy" sourceLinked="1"/>
        <c:majorTickMark val="none"/>
        <c:minorTickMark val="none"/>
        <c:tickLblPos val="none"/>
        <c:crossAx val="657761360"/>
        <c:crosses val="autoZero"/>
        <c:auto val="1"/>
        <c:lblOffset val="100"/>
        <c:baseTimeUnit val="years"/>
      </c:dateAx>
      <c:valAx>
        <c:axId val="65776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76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-151.09</c:v>
                </c:pt>
                <c:pt idx="1">
                  <c:v>-285.39</c:v>
                </c:pt>
                <c:pt idx="2">
                  <c:v>-328.4</c:v>
                </c:pt>
                <c:pt idx="3">
                  <c:v>-498.91</c:v>
                </c:pt>
                <c:pt idx="4">
                  <c:v>-583.51</c:v>
                </c:pt>
              </c:numCache>
            </c:numRef>
          </c:val>
          <c:extLst xmlns:c16r2="http://schemas.microsoft.com/office/drawing/2015/06/chart">
            <c:ext xmlns:c16="http://schemas.microsoft.com/office/drawing/2014/chart" uri="{C3380CC4-5D6E-409C-BE32-E72D297353CC}">
              <c16:uniqueId val="{00000000-273A-4E6A-92ED-362119BCE52D}"/>
            </c:ext>
          </c:extLst>
        </c:ser>
        <c:dLbls>
          <c:showLegendKey val="0"/>
          <c:showVal val="0"/>
          <c:showCatName val="0"/>
          <c:showSerName val="0"/>
          <c:showPercent val="0"/>
          <c:showBubbleSize val="0"/>
        </c:dLbls>
        <c:gapWidth val="150"/>
        <c:axId val="661337872"/>
        <c:axId val="66133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-129.62</c:v>
                </c:pt>
                <c:pt idx="1">
                  <c:v>-56.64</c:v>
                </c:pt>
                <c:pt idx="2">
                  <c:v>14.36</c:v>
                </c:pt>
                <c:pt idx="3">
                  <c:v>104.38</c:v>
                </c:pt>
                <c:pt idx="4">
                  <c:v>89.72</c:v>
                </c:pt>
              </c:numCache>
            </c:numRef>
          </c:val>
          <c:smooth val="0"/>
          <c:extLst xmlns:c16r2="http://schemas.microsoft.com/office/drawing/2015/06/chart">
            <c:ext xmlns:c16="http://schemas.microsoft.com/office/drawing/2014/chart" uri="{C3380CC4-5D6E-409C-BE32-E72D297353CC}">
              <c16:uniqueId val="{00000001-273A-4E6A-92ED-362119BCE52D}"/>
            </c:ext>
          </c:extLst>
        </c:ser>
        <c:dLbls>
          <c:showLegendKey val="0"/>
          <c:showVal val="0"/>
          <c:showCatName val="0"/>
          <c:showSerName val="0"/>
          <c:showPercent val="0"/>
          <c:showBubbleSize val="0"/>
        </c:dLbls>
        <c:marker val="1"/>
        <c:smooth val="0"/>
        <c:axId val="661337872"/>
        <c:axId val="661335912"/>
      </c:lineChart>
      <c:dateAx>
        <c:axId val="661337872"/>
        <c:scaling>
          <c:orientation val="minMax"/>
        </c:scaling>
        <c:delete val="1"/>
        <c:axPos val="b"/>
        <c:numFmt formatCode="&quot;H&quot;yy" sourceLinked="1"/>
        <c:majorTickMark val="none"/>
        <c:minorTickMark val="none"/>
        <c:tickLblPos val="none"/>
        <c:crossAx val="661335912"/>
        <c:crosses val="autoZero"/>
        <c:auto val="1"/>
        <c:lblOffset val="100"/>
        <c:baseTimeUnit val="years"/>
      </c:dateAx>
      <c:valAx>
        <c:axId val="66133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33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1961.14</c:v>
                </c:pt>
                <c:pt idx="1">
                  <c:v>1945.87</c:v>
                </c:pt>
                <c:pt idx="2">
                  <c:v>1873.96</c:v>
                </c:pt>
                <c:pt idx="3">
                  <c:v>1802.04</c:v>
                </c:pt>
                <c:pt idx="4">
                  <c:v>1728.84</c:v>
                </c:pt>
              </c:numCache>
            </c:numRef>
          </c:val>
          <c:extLst xmlns:c16r2="http://schemas.microsoft.com/office/drawing/2015/06/chart">
            <c:ext xmlns:c16="http://schemas.microsoft.com/office/drawing/2014/chart" uri="{C3380CC4-5D6E-409C-BE32-E72D297353CC}">
              <c16:uniqueId val="{00000000-F6E4-4709-8DED-1F5009895DFA}"/>
            </c:ext>
          </c:extLst>
        </c:ser>
        <c:dLbls>
          <c:showLegendKey val="0"/>
          <c:showVal val="0"/>
          <c:showCatName val="0"/>
          <c:showSerName val="0"/>
          <c:showPercent val="0"/>
          <c:showBubbleSize val="0"/>
        </c:dLbls>
        <c:gapWidth val="150"/>
        <c:axId val="661336304"/>
        <c:axId val="6613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xmlns:c16r2="http://schemas.microsoft.com/office/drawing/2015/06/chart">
            <c:ext xmlns:c16="http://schemas.microsoft.com/office/drawing/2014/chart" uri="{C3380CC4-5D6E-409C-BE32-E72D297353CC}">
              <c16:uniqueId val="{00000001-F6E4-4709-8DED-1F5009895DFA}"/>
            </c:ext>
          </c:extLst>
        </c:ser>
        <c:dLbls>
          <c:showLegendKey val="0"/>
          <c:showVal val="0"/>
          <c:showCatName val="0"/>
          <c:showSerName val="0"/>
          <c:showPercent val="0"/>
          <c:showBubbleSize val="0"/>
        </c:dLbls>
        <c:marker val="1"/>
        <c:smooth val="0"/>
        <c:axId val="661336304"/>
        <c:axId val="661338656"/>
      </c:lineChart>
      <c:dateAx>
        <c:axId val="661336304"/>
        <c:scaling>
          <c:orientation val="minMax"/>
        </c:scaling>
        <c:delete val="1"/>
        <c:axPos val="b"/>
        <c:numFmt formatCode="&quot;H&quot;yy" sourceLinked="1"/>
        <c:majorTickMark val="none"/>
        <c:minorTickMark val="none"/>
        <c:tickLblPos val="none"/>
        <c:crossAx val="661338656"/>
        <c:crosses val="autoZero"/>
        <c:auto val="1"/>
        <c:lblOffset val="100"/>
        <c:baseTimeUnit val="years"/>
      </c:dateAx>
      <c:valAx>
        <c:axId val="6613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3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33.76</c:v>
                </c:pt>
                <c:pt idx="1">
                  <c:v>31.54</c:v>
                </c:pt>
                <c:pt idx="2">
                  <c:v>31.52</c:v>
                </c:pt>
                <c:pt idx="3">
                  <c:v>31.46</c:v>
                </c:pt>
                <c:pt idx="4">
                  <c:v>26.28</c:v>
                </c:pt>
              </c:numCache>
            </c:numRef>
          </c:val>
          <c:extLst xmlns:c16r2="http://schemas.microsoft.com/office/drawing/2015/06/chart">
            <c:ext xmlns:c16="http://schemas.microsoft.com/office/drawing/2014/chart" uri="{C3380CC4-5D6E-409C-BE32-E72D297353CC}">
              <c16:uniqueId val="{00000000-4B17-48C2-9624-93A0FCB3FA6B}"/>
            </c:ext>
          </c:extLst>
        </c:ser>
        <c:dLbls>
          <c:showLegendKey val="0"/>
          <c:showVal val="0"/>
          <c:showCatName val="0"/>
          <c:showSerName val="0"/>
          <c:showPercent val="0"/>
          <c:showBubbleSize val="0"/>
        </c:dLbls>
        <c:gapWidth val="150"/>
        <c:axId val="661337088"/>
        <c:axId val="65467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xmlns:c16r2="http://schemas.microsoft.com/office/drawing/2015/06/chart">
            <c:ext xmlns:c16="http://schemas.microsoft.com/office/drawing/2014/chart" uri="{C3380CC4-5D6E-409C-BE32-E72D297353CC}">
              <c16:uniqueId val="{00000001-4B17-48C2-9624-93A0FCB3FA6B}"/>
            </c:ext>
          </c:extLst>
        </c:ser>
        <c:dLbls>
          <c:showLegendKey val="0"/>
          <c:showVal val="0"/>
          <c:showCatName val="0"/>
          <c:showSerName val="0"/>
          <c:showPercent val="0"/>
          <c:showBubbleSize val="0"/>
        </c:dLbls>
        <c:marker val="1"/>
        <c:smooth val="0"/>
        <c:axId val="661337088"/>
        <c:axId val="654674768"/>
      </c:lineChart>
      <c:dateAx>
        <c:axId val="661337088"/>
        <c:scaling>
          <c:orientation val="minMax"/>
        </c:scaling>
        <c:delete val="1"/>
        <c:axPos val="b"/>
        <c:numFmt formatCode="&quot;H&quot;yy" sourceLinked="1"/>
        <c:majorTickMark val="none"/>
        <c:minorTickMark val="none"/>
        <c:tickLblPos val="none"/>
        <c:crossAx val="654674768"/>
        <c:crosses val="autoZero"/>
        <c:auto val="1"/>
        <c:lblOffset val="100"/>
        <c:baseTimeUnit val="years"/>
      </c:dateAx>
      <c:valAx>
        <c:axId val="65467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3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534.4</c:v>
                </c:pt>
                <c:pt idx="1">
                  <c:v>573.07000000000005</c:v>
                </c:pt>
                <c:pt idx="2">
                  <c:v>574.94000000000005</c:v>
                </c:pt>
                <c:pt idx="3">
                  <c:v>577.71</c:v>
                </c:pt>
                <c:pt idx="4">
                  <c:v>695.15</c:v>
                </c:pt>
              </c:numCache>
            </c:numRef>
          </c:val>
          <c:extLst xmlns:c16r2="http://schemas.microsoft.com/office/drawing/2015/06/chart">
            <c:ext xmlns:c16="http://schemas.microsoft.com/office/drawing/2014/chart" uri="{C3380CC4-5D6E-409C-BE32-E72D297353CC}">
              <c16:uniqueId val="{00000000-D84F-4288-8677-A4B0BB718871}"/>
            </c:ext>
          </c:extLst>
        </c:ser>
        <c:dLbls>
          <c:showLegendKey val="0"/>
          <c:showVal val="0"/>
          <c:showCatName val="0"/>
          <c:showSerName val="0"/>
          <c:showPercent val="0"/>
          <c:showBubbleSize val="0"/>
        </c:dLbls>
        <c:gapWidth val="150"/>
        <c:axId val="654673984"/>
        <c:axId val="65467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xmlns:c16r2="http://schemas.microsoft.com/office/drawing/2015/06/chart">
            <c:ext xmlns:c16="http://schemas.microsoft.com/office/drawing/2014/chart" uri="{C3380CC4-5D6E-409C-BE32-E72D297353CC}">
              <c16:uniqueId val="{00000001-D84F-4288-8677-A4B0BB718871}"/>
            </c:ext>
          </c:extLst>
        </c:ser>
        <c:dLbls>
          <c:showLegendKey val="0"/>
          <c:showVal val="0"/>
          <c:showCatName val="0"/>
          <c:showSerName val="0"/>
          <c:showPercent val="0"/>
          <c:showBubbleSize val="0"/>
        </c:dLbls>
        <c:marker val="1"/>
        <c:smooth val="0"/>
        <c:axId val="654673984"/>
        <c:axId val="654672808"/>
      </c:lineChart>
      <c:dateAx>
        <c:axId val="654673984"/>
        <c:scaling>
          <c:orientation val="minMax"/>
        </c:scaling>
        <c:delete val="1"/>
        <c:axPos val="b"/>
        <c:numFmt formatCode="&quot;H&quot;yy" sourceLinked="1"/>
        <c:majorTickMark val="none"/>
        <c:minorTickMark val="none"/>
        <c:tickLblPos val="none"/>
        <c:crossAx val="654672808"/>
        <c:crosses val="autoZero"/>
        <c:auto val="1"/>
        <c:lblOffset val="100"/>
        <c:baseTimeUnit val="years"/>
      </c:dateAx>
      <c:valAx>
        <c:axId val="6546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6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自治体職員</v>
      </c>
      <c r="AE8" s="50"/>
      <c r="AF8" s="50"/>
      <c r="AG8" s="50"/>
      <c r="AH8" s="50"/>
      <c r="AI8" s="50"/>
      <c r="AJ8" s="50"/>
      <c r="AK8" s="3"/>
      <c r="AL8" s="51">
        <f>データ!S6</f>
        <v>375884</v>
      </c>
      <c r="AM8" s="51"/>
      <c r="AN8" s="51"/>
      <c r="AO8" s="51"/>
      <c r="AP8" s="51"/>
      <c r="AQ8" s="51"/>
      <c r="AR8" s="51"/>
      <c r="AS8" s="51"/>
      <c r="AT8" s="46">
        <f>データ!T6</f>
        <v>834.81</v>
      </c>
      <c r="AU8" s="46"/>
      <c r="AV8" s="46"/>
      <c r="AW8" s="46"/>
      <c r="AX8" s="46"/>
      <c r="AY8" s="46"/>
      <c r="AZ8" s="46"/>
      <c r="BA8" s="46"/>
      <c r="BB8" s="46">
        <f>データ!U6</f>
        <v>450.26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-21.82</v>
      </c>
      <c r="J10" s="46"/>
      <c r="K10" s="46"/>
      <c r="L10" s="46"/>
      <c r="M10" s="46"/>
      <c r="N10" s="46"/>
      <c r="O10" s="46"/>
      <c r="P10" s="46">
        <f>データ!P6</f>
        <v>0.73</v>
      </c>
      <c r="Q10" s="46"/>
      <c r="R10" s="46"/>
      <c r="S10" s="46"/>
      <c r="T10" s="46"/>
      <c r="U10" s="46"/>
      <c r="V10" s="46"/>
      <c r="W10" s="46">
        <f>データ!Q6</f>
        <v>100</v>
      </c>
      <c r="X10" s="46"/>
      <c r="Y10" s="46"/>
      <c r="Z10" s="46"/>
      <c r="AA10" s="46"/>
      <c r="AB10" s="46"/>
      <c r="AC10" s="46"/>
      <c r="AD10" s="51">
        <f>データ!R6</f>
        <v>3534</v>
      </c>
      <c r="AE10" s="51"/>
      <c r="AF10" s="51"/>
      <c r="AG10" s="51"/>
      <c r="AH10" s="51"/>
      <c r="AI10" s="51"/>
      <c r="AJ10" s="51"/>
      <c r="AK10" s="2"/>
      <c r="AL10" s="51">
        <f>データ!V6</f>
        <v>2725</v>
      </c>
      <c r="AM10" s="51"/>
      <c r="AN10" s="51"/>
      <c r="AO10" s="51"/>
      <c r="AP10" s="51"/>
      <c r="AQ10" s="51"/>
      <c r="AR10" s="51"/>
      <c r="AS10" s="51"/>
      <c r="AT10" s="46">
        <f>データ!W6</f>
        <v>589.33000000000004</v>
      </c>
      <c r="AU10" s="46"/>
      <c r="AV10" s="46"/>
      <c r="AW10" s="46"/>
      <c r="AX10" s="46"/>
      <c r="AY10" s="46"/>
      <c r="AZ10" s="46"/>
      <c r="BA10" s="46"/>
      <c r="BB10" s="46">
        <f>データ!X6</f>
        <v>4.62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KGqBqEVz8uTItzG9dxaJBjuXKQ6kFhSdRzlnB53RJBI/hu8Z1s7xhQS7VpwaHbP1nBpbZXixCv6HqpW5+gobPA==" saltValue="2rYAMimnyVLn+wsrVLcd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202011</v>
      </c>
      <c r="D6" s="33">
        <f t="shared" si="3"/>
        <v>46</v>
      </c>
      <c r="E6" s="33">
        <f t="shared" si="3"/>
        <v>18</v>
      </c>
      <c r="F6" s="33">
        <f t="shared" si="3"/>
        <v>0</v>
      </c>
      <c r="G6" s="33">
        <f t="shared" si="3"/>
        <v>0</v>
      </c>
      <c r="H6" s="33" t="str">
        <f t="shared" si="3"/>
        <v>長野県　長野市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-21.82</v>
      </c>
      <c r="P6" s="34">
        <f t="shared" si="3"/>
        <v>0.73</v>
      </c>
      <c r="Q6" s="34">
        <f t="shared" si="3"/>
        <v>100</v>
      </c>
      <c r="R6" s="34">
        <f t="shared" si="3"/>
        <v>3534</v>
      </c>
      <c r="S6" s="34">
        <f t="shared" si="3"/>
        <v>375884</v>
      </c>
      <c r="T6" s="34">
        <f t="shared" si="3"/>
        <v>834.81</v>
      </c>
      <c r="U6" s="34">
        <f t="shared" si="3"/>
        <v>450.26</v>
      </c>
      <c r="V6" s="34">
        <f t="shared" si="3"/>
        <v>2725</v>
      </c>
      <c r="W6" s="34">
        <f t="shared" si="3"/>
        <v>589.33000000000004</v>
      </c>
      <c r="X6" s="34">
        <f t="shared" si="3"/>
        <v>4.62</v>
      </c>
      <c r="Y6" s="35">
        <f>IF(Y7="",NA(),Y7)</f>
        <v>51.28</v>
      </c>
      <c r="Z6" s="35">
        <f t="shared" ref="Z6:AH6" si="4">IF(Z7="",NA(),Z7)</f>
        <v>48.86</v>
      </c>
      <c r="AA6" s="35">
        <f t="shared" si="4"/>
        <v>49.58</v>
      </c>
      <c r="AB6" s="35">
        <f t="shared" si="4"/>
        <v>49.74</v>
      </c>
      <c r="AC6" s="35">
        <f t="shared" si="4"/>
        <v>43.72</v>
      </c>
      <c r="AD6" s="35">
        <f t="shared" si="4"/>
        <v>64.459999999999994</v>
      </c>
      <c r="AE6" s="35">
        <f t="shared" si="4"/>
        <v>61.67</v>
      </c>
      <c r="AF6" s="35">
        <f t="shared" si="4"/>
        <v>81.53</v>
      </c>
      <c r="AG6" s="35">
        <f t="shared" si="4"/>
        <v>88.66</v>
      </c>
      <c r="AH6" s="35">
        <f t="shared" si="4"/>
        <v>96.05</v>
      </c>
      <c r="AI6" s="34" t="str">
        <f>IF(AI7="","",IF(AI7="-","【-】","【"&amp;SUBSTITUTE(TEXT(AI7,"#,##0.00"),"-","△")&amp;"】"))</f>
        <v>【95.06】</v>
      </c>
      <c r="AJ6" s="35">
        <f>IF(AJ7="",NA(),AJ7)</f>
        <v>458.52</v>
      </c>
      <c r="AK6" s="35">
        <f t="shared" ref="AK6:AS6" si="5">IF(AK7="",NA(),AK7)</f>
        <v>671.2</v>
      </c>
      <c r="AL6" s="35">
        <f t="shared" si="5"/>
        <v>860.01</v>
      </c>
      <c r="AM6" s="35">
        <f t="shared" si="5"/>
        <v>1052.25</v>
      </c>
      <c r="AN6" s="35">
        <f t="shared" si="5"/>
        <v>1308.69</v>
      </c>
      <c r="AO6" s="35">
        <f t="shared" si="5"/>
        <v>657.36</v>
      </c>
      <c r="AP6" s="35">
        <f t="shared" si="5"/>
        <v>593.35</v>
      </c>
      <c r="AQ6" s="35">
        <f t="shared" si="5"/>
        <v>198.82</v>
      </c>
      <c r="AR6" s="35">
        <f t="shared" si="5"/>
        <v>132.37</v>
      </c>
      <c r="AS6" s="35">
        <f t="shared" si="5"/>
        <v>123.82</v>
      </c>
      <c r="AT6" s="34" t="str">
        <f>IF(AT7="","",IF(AT7="-","【-】","【"&amp;SUBSTITUTE(TEXT(AT7,"#,##0.00"),"-","△")&amp;"】"))</f>
        <v>【144.21】</v>
      </c>
      <c r="AU6" s="35">
        <f>IF(AU7="",NA(),AU7)</f>
        <v>-151.09</v>
      </c>
      <c r="AV6" s="35">
        <f t="shared" ref="AV6:BD6" si="6">IF(AV7="",NA(),AV7)</f>
        <v>-285.39</v>
      </c>
      <c r="AW6" s="35">
        <f t="shared" si="6"/>
        <v>-328.4</v>
      </c>
      <c r="AX6" s="35">
        <f t="shared" si="6"/>
        <v>-498.91</v>
      </c>
      <c r="AY6" s="35">
        <f t="shared" si="6"/>
        <v>-583.51</v>
      </c>
      <c r="AZ6" s="35">
        <f t="shared" si="6"/>
        <v>-129.62</v>
      </c>
      <c r="BA6" s="35">
        <f t="shared" si="6"/>
        <v>-56.64</v>
      </c>
      <c r="BB6" s="35">
        <f t="shared" si="6"/>
        <v>14.36</v>
      </c>
      <c r="BC6" s="35">
        <f t="shared" si="6"/>
        <v>104.38</v>
      </c>
      <c r="BD6" s="35">
        <f t="shared" si="6"/>
        <v>89.72</v>
      </c>
      <c r="BE6" s="34" t="str">
        <f>IF(BE7="","",IF(BE7="-","【-】","【"&amp;SUBSTITUTE(TEXT(BE7,"#,##0.00"),"-","△")&amp;"】"))</f>
        <v>【103.18】</v>
      </c>
      <c r="BF6" s="35">
        <f>IF(BF7="",NA(),BF7)</f>
        <v>1961.14</v>
      </c>
      <c r="BG6" s="35">
        <f t="shared" ref="BG6:BO6" si="7">IF(BG7="",NA(),BG7)</f>
        <v>1945.87</v>
      </c>
      <c r="BH6" s="35">
        <f t="shared" si="7"/>
        <v>1873.96</v>
      </c>
      <c r="BI6" s="35">
        <f t="shared" si="7"/>
        <v>1802.04</v>
      </c>
      <c r="BJ6" s="35">
        <f t="shared" si="7"/>
        <v>1728.84</v>
      </c>
      <c r="BK6" s="35">
        <f t="shared" si="7"/>
        <v>241.49</v>
      </c>
      <c r="BL6" s="35">
        <f t="shared" si="7"/>
        <v>248.44</v>
      </c>
      <c r="BM6" s="35">
        <f t="shared" si="7"/>
        <v>244.85</v>
      </c>
      <c r="BN6" s="35">
        <f t="shared" si="7"/>
        <v>296.89</v>
      </c>
      <c r="BO6" s="35">
        <f t="shared" si="7"/>
        <v>270.57</v>
      </c>
      <c r="BP6" s="34" t="str">
        <f>IF(BP7="","",IF(BP7="-","【-】","【"&amp;SUBSTITUTE(TEXT(BP7,"#,##0.00"),"-","△")&amp;"】"))</f>
        <v>【307.23】</v>
      </c>
      <c r="BQ6" s="35">
        <f>IF(BQ7="",NA(),BQ7)</f>
        <v>33.76</v>
      </c>
      <c r="BR6" s="35">
        <f t="shared" ref="BR6:BZ6" si="8">IF(BR7="",NA(),BR7)</f>
        <v>31.54</v>
      </c>
      <c r="BS6" s="35">
        <f t="shared" si="8"/>
        <v>31.52</v>
      </c>
      <c r="BT6" s="35">
        <f t="shared" si="8"/>
        <v>31.46</v>
      </c>
      <c r="BU6" s="35">
        <f t="shared" si="8"/>
        <v>26.28</v>
      </c>
      <c r="BV6" s="35">
        <f t="shared" si="8"/>
        <v>65.7</v>
      </c>
      <c r="BW6" s="35">
        <f t="shared" si="8"/>
        <v>66.73</v>
      </c>
      <c r="BX6" s="35">
        <f t="shared" si="8"/>
        <v>64.78</v>
      </c>
      <c r="BY6" s="35">
        <f t="shared" si="8"/>
        <v>63.06</v>
      </c>
      <c r="BZ6" s="35">
        <f t="shared" si="8"/>
        <v>62.5</v>
      </c>
      <c r="CA6" s="34" t="str">
        <f>IF(CA7="","",IF(CA7="-","【-】","【"&amp;SUBSTITUTE(TEXT(CA7,"#,##0.00"),"-","△")&amp;"】"))</f>
        <v>【59.98】</v>
      </c>
      <c r="CB6" s="35">
        <f>IF(CB7="",NA(),CB7)</f>
        <v>534.4</v>
      </c>
      <c r="CC6" s="35">
        <f t="shared" ref="CC6:CK6" si="9">IF(CC7="",NA(),CC7)</f>
        <v>573.07000000000005</v>
      </c>
      <c r="CD6" s="35">
        <f t="shared" si="9"/>
        <v>574.94000000000005</v>
      </c>
      <c r="CE6" s="35">
        <f t="shared" si="9"/>
        <v>577.71</v>
      </c>
      <c r="CF6" s="35">
        <f t="shared" si="9"/>
        <v>695.15</v>
      </c>
      <c r="CG6" s="35">
        <f t="shared" si="9"/>
        <v>247.94</v>
      </c>
      <c r="CH6" s="35">
        <f t="shared" si="9"/>
        <v>241.29</v>
      </c>
      <c r="CI6" s="35">
        <f t="shared" si="9"/>
        <v>250.21</v>
      </c>
      <c r="CJ6" s="35">
        <f t="shared" si="9"/>
        <v>264.77</v>
      </c>
      <c r="CK6" s="35">
        <f t="shared" si="9"/>
        <v>269.33</v>
      </c>
      <c r="CL6" s="34" t="str">
        <f>IF(CL7="","",IF(CL7="-","【-】","【"&amp;SUBSTITUTE(TEXT(CL7,"#,##0.00"),"-","△")&amp;"】"))</f>
        <v>【272.98】</v>
      </c>
      <c r="CM6" s="35">
        <f>IF(CM7="",NA(),CM7)</f>
        <v>31.54</v>
      </c>
      <c r="CN6" s="35">
        <f t="shared" ref="CN6:CV6" si="10">IF(CN7="",NA(),CN7)</f>
        <v>31.16</v>
      </c>
      <c r="CO6" s="35">
        <f t="shared" si="10"/>
        <v>31.07</v>
      </c>
      <c r="CP6" s="35">
        <f t="shared" si="10"/>
        <v>31.23</v>
      </c>
      <c r="CQ6" s="35">
        <f t="shared" si="10"/>
        <v>31.06</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5">
        <f>IF(DI7="",NA(),DI7)</f>
        <v>22.79</v>
      </c>
      <c r="DJ6" s="35">
        <f t="shared" ref="DJ6:DR6" si="12">IF(DJ7="",NA(),DJ7)</f>
        <v>25.83</v>
      </c>
      <c r="DK6" s="35">
        <f t="shared" si="12"/>
        <v>28.81</v>
      </c>
      <c r="DL6" s="35">
        <f t="shared" si="12"/>
        <v>31.89</v>
      </c>
      <c r="DM6" s="35">
        <f t="shared" si="12"/>
        <v>35.15</v>
      </c>
      <c r="DN6" s="35">
        <f t="shared" si="12"/>
        <v>29.21</v>
      </c>
      <c r="DO6" s="35">
        <f t="shared" si="12"/>
        <v>28.86</v>
      </c>
      <c r="DP6" s="35">
        <f t="shared" si="12"/>
        <v>18.39</v>
      </c>
      <c r="DQ6" s="35">
        <f t="shared" si="12"/>
        <v>21.11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202011</v>
      </c>
      <c r="D7" s="37">
        <v>46</v>
      </c>
      <c r="E7" s="37">
        <v>18</v>
      </c>
      <c r="F7" s="37">
        <v>0</v>
      </c>
      <c r="G7" s="37">
        <v>0</v>
      </c>
      <c r="H7" s="37" t="s">
        <v>96</v>
      </c>
      <c r="I7" s="37" t="s">
        <v>97</v>
      </c>
      <c r="J7" s="37" t="s">
        <v>98</v>
      </c>
      <c r="K7" s="37" t="s">
        <v>99</v>
      </c>
      <c r="L7" s="37" t="s">
        <v>100</v>
      </c>
      <c r="M7" s="37" t="s">
        <v>101</v>
      </c>
      <c r="N7" s="38" t="s">
        <v>102</v>
      </c>
      <c r="O7" s="38">
        <v>-21.82</v>
      </c>
      <c r="P7" s="38">
        <v>0.73</v>
      </c>
      <c r="Q7" s="38">
        <v>100</v>
      </c>
      <c r="R7" s="38">
        <v>3534</v>
      </c>
      <c r="S7" s="38">
        <v>375884</v>
      </c>
      <c r="T7" s="38">
        <v>834.81</v>
      </c>
      <c r="U7" s="38">
        <v>450.26</v>
      </c>
      <c r="V7" s="38">
        <v>2725</v>
      </c>
      <c r="W7" s="38">
        <v>589.33000000000004</v>
      </c>
      <c r="X7" s="38">
        <v>4.62</v>
      </c>
      <c r="Y7" s="38">
        <v>51.28</v>
      </c>
      <c r="Z7" s="38">
        <v>48.86</v>
      </c>
      <c r="AA7" s="38">
        <v>49.58</v>
      </c>
      <c r="AB7" s="38">
        <v>49.74</v>
      </c>
      <c r="AC7" s="38">
        <v>43.72</v>
      </c>
      <c r="AD7" s="38">
        <v>64.459999999999994</v>
      </c>
      <c r="AE7" s="38">
        <v>61.67</v>
      </c>
      <c r="AF7" s="38">
        <v>81.53</v>
      </c>
      <c r="AG7" s="38">
        <v>88.66</v>
      </c>
      <c r="AH7" s="38">
        <v>96.05</v>
      </c>
      <c r="AI7" s="38">
        <v>95.06</v>
      </c>
      <c r="AJ7" s="38">
        <v>458.52</v>
      </c>
      <c r="AK7" s="38">
        <v>671.2</v>
      </c>
      <c r="AL7" s="38">
        <v>860.01</v>
      </c>
      <c r="AM7" s="38">
        <v>1052.25</v>
      </c>
      <c r="AN7" s="38">
        <v>1308.69</v>
      </c>
      <c r="AO7" s="38">
        <v>657.36</v>
      </c>
      <c r="AP7" s="38">
        <v>593.35</v>
      </c>
      <c r="AQ7" s="38">
        <v>198.82</v>
      </c>
      <c r="AR7" s="38">
        <v>132.37</v>
      </c>
      <c r="AS7" s="38">
        <v>123.82</v>
      </c>
      <c r="AT7" s="38">
        <v>144.21</v>
      </c>
      <c r="AU7" s="38">
        <v>-151.09</v>
      </c>
      <c r="AV7" s="38">
        <v>-285.39</v>
      </c>
      <c r="AW7" s="38">
        <v>-328.4</v>
      </c>
      <c r="AX7" s="38">
        <v>-498.91</v>
      </c>
      <c r="AY7" s="38">
        <v>-583.51</v>
      </c>
      <c r="AZ7" s="38">
        <v>-129.62</v>
      </c>
      <c r="BA7" s="38">
        <v>-56.64</v>
      </c>
      <c r="BB7" s="38">
        <v>14.36</v>
      </c>
      <c r="BC7" s="38">
        <v>104.38</v>
      </c>
      <c r="BD7" s="38">
        <v>89.72</v>
      </c>
      <c r="BE7" s="38">
        <v>103.18</v>
      </c>
      <c r="BF7" s="38">
        <v>1961.14</v>
      </c>
      <c r="BG7" s="38">
        <v>1945.87</v>
      </c>
      <c r="BH7" s="38">
        <v>1873.96</v>
      </c>
      <c r="BI7" s="38">
        <v>1802.04</v>
      </c>
      <c r="BJ7" s="38">
        <v>1728.84</v>
      </c>
      <c r="BK7" s="38">
        <v>241.49</v>
      </c>
      <c r="BL7" s="38">
        <v>248.44</v>
      </c>
      <c r="BM7" s="38">
        <v>244.85</v>
      </c>
      <c r="BN7" s="38">
        <v>296.89</v>
      </c>
      <c r="BO7" s="38">
        <v>270.57</v>
      </c>
      <c r="BP7" s="38">
        <v>307.23</v>
      </c>
      <c r="BQ7" s="38">
        <v>33.76</v>
      </c>
      <c r="BR7" s="38">
        <v>31.54</v>
      </c>
      <c r="BS7" s="38">
        <v>31.52</v>
      </c>
      <c r="BT7" s="38">
        <v>31.46</v>
      </c>
      <c r="BU7" s="38">
        <v>26.28</v>
      </c>
      <c r="BV7" s="38">
        <v>65.7</v>
      </c>
      <c r="BW7" s="38">
        <v>66.73</v>
      </c>
      <c r="BX7" s="38">
        <v>64.78</v>
      </c>
      <c r="BY7" s="38">
        <v>63.06</v>
      </c>
      <c r="BZ7" s="38">
        <v>62.5</v>
      </c>
      <c r="CA7" s="38">
        <v>59.98</v>
      </c>
      <c r="CB7" s="38">
        <v>534.4</v>
      </c>
      <c r="CC7" s="38">
        <v>573.07000000000005</v>
      </c>
      <c r="CD7" s="38">
        <v>574.94000000000005</v>
      </c>
      <c r="CE7" s="38">
        <v>577.71</v>
      </c>
      <c r="CF7" s="38">
        <v>695.15</v>
      </c>
      <c r="CG7" s="38">
        <v>247.94</v>
      </c>
      <c r="CH7" s="38">
        <v>241.29</v>
      </c>
      <c r="CI7" s="38">
        <v>250.21</v>
      </c>
      <c r="CJ7" s="38">
        <v>264.77</v>
      </c>
      <c r="CK7" s="38">
        <v>269.33</v>
      </c>
      <c r="CL7" s="38">
        <v>272.98</v>
      </c>
      <c r="CM7" s="38">
        <v>31.54</v>
      </c>
      <c r="CN7" s="38">
        <v>31.16</v>
      </c>
      <c r="CO7" s="38">
        <v>31.07</v>
      </c>
      <c r="CP7" s="38">
        <v>31.23</v>
      </c>
      <c r="CQ7" s="38">
        <v>31.06</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v>22.79</v>
      </c>
      <c r="DJ7" s="38">
        <v>25.83</v>
      </c>
      <c r="DK7" s="38">
        <v>28.81</v>
      </c>
      <c r="DL7" s="38">
        <v>31.89</v>
      </c>
      <c r="DM7" s="38">
        <v>35.15</v>
      </c>
      <c r="DN7" s="38">
        <v>29.21</v>
      </c>
      <c r="DO7" s="38">
        <v>28.86</v>
      </c>
      <c r="DP7" s="38">
        <v>18.39</v>
      </c>
      <c r="DQ7" s="38">
        <v>21.11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00058258</cp:lastModifiedBy>
  <dcterms:created xsi:type="dcterms:W3CDTF">2020-12-04T02:39:58Z</dcterms:created>
  <dcterms:modified xsi:type="dcterms:W3CDTF">2021-01-20T05:35:46Z</dcterms:modified>
  <cp:category/>
</cp:coreProperties>
</file>