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H30(R1作業)\310228局HP公表用\"/>
    </mc:Choice>
  </mc:AlternateContent>
  <workbookProtection workbookAlgorithmName="SHA-512" workbookHashValue="damZjU027/lbEL+pTr+tYrVqVSxqC3Yo9Lm+KWlrcce9LdbfHPnMaGMlAzRAhapN0Vjx9CgAOs8tW3RShrAHxw==" workbookSaltValue="AhQBsXJnXD9AOAkv/1Eag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<sst xmlns="http://schemas.openxmlformats.org/spreadsheetml/2006/main" count="223" uniqueCount="111">
  <si>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</si>
  <si>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</si>
  <si>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</si>
  <si>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</si>
  <si>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</si>
  <si>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</si>
  <si>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</si>
  <si>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</si>
  <si>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</si>
  <si>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</si>
  <si>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</si>
  <si>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</si>
  <si>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</si>
  <si>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</si>
  <si>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</si>
  <si>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</si>
  <si>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</si>
  <si>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</si>
  <si>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</si>
  <si>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</si>
  <si>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</si>
  <si>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</si>
  <si>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</si>
  <si>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</si>
  <si>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</si>
  <si>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</si>
  <si>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</si>
  <si>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</si>
  <si>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</si>
  <si>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</si>
  <si>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</si>
  <si>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</si>
  <si>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</si>
  <si>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</si>
  <si>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</si>
  <si>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</si>
  <si>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</si>
  <si>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</si>
  <si>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</si>
  <si>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</si>
  <si>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</si>
  <si>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</si>
  <si>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</si>
  <si>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</si>
  <si>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</si>
  <si>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</si>
  <si>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</si>
  <si>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</si>
  <si>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</si>
  <si>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</si>
  <si>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</si>
  <si>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</si>
  <si>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</si>
  <si>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</si>
  <si>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</si>
  <si>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</si>
  <si>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</si>
  <si>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</si>
  <si>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</si>
  <si>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</si>
  <si>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</si>
  <si>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</si>
  <si>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</si>
  <si>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</si>
  <si>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</si>
  <si>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</si>
  <si>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</si>
  <si>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</si>
  <si>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</si>
  <si>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</si>
  <si>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</si>
  <si>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</si>
  <si>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</si>
  <si>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</si>
  <si>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</si>
  <si>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</si>
  <si>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</si>
  <si>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</si>
  <si>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</si>
  <si>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</si>
  <si>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</si>
  <si>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</si>
  <si>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</si>
  <si>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</si>
  <si>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</si>
  <si>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</si>
  <si>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</si>
  <si>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</si>
  <si>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</si>
  <si>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</si>
  <si>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</si>
  <si>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</si>
  <si>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</si>
  <si>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</si>
  <si>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</si>
  <si>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</si>
  <si>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</si>
  <si>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</si>
  <si>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</si>
  <si>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</si>
  <si>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</si>
  <si>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</si>
  <si>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</si>
  <si>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</si>
  <si>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</si>
  <si>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</si>
  <si>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</si>
  <si>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</si>
  <si>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するものです。平均値が減少しているため、整備や更新を行っている団体があることが推測され、単純比較が難しい状況で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0" eb="22">
      <t>ゲンザイ</t>
    </rPh>
    <rPh sb="38" eb="40">
      <t>コンゴ</t>
    </rPh>
    <rPh sb="41" eb="43">
      <t>コウシン</t>
    </rPh>
    <rPh sb="44" eb="45">
      <t>ソナ</t>
    </rPh>
    <rPh sb="47" eb="49">
      <t>シセツ</t>
    </rPh>
    <rPh sb="50" eb="53">
      <t>トウハイゴウ</t>
    </rPh>
    <rPh sb="54" eb="55">
      <t>サラ</t>
    </rPh>
    <rPh sb="57" eb="60">
      <t>コウリツテキ</t>
    </rPh>
    <rPh sb="61" eb="63">
      <t>ウンヨウ</t>
    </rPh>
    <rPh sb="64" eb="66">
      <t>ケントウ</t>
    </rPh>
    <rPh sb="102" eb="104">
      <t>セイビ</t>
    </rPh>
    <rPh sb="104" eb="106">
      <t>カンリョウ</t>
    </rPh>
    <rPh sb="106" eb="107">
      <t>ゴ</t>
    </rPh>
    <rPh sb="108" eb="110">
      <t>ケイネン</t>
    </rPh>
    <rPh sb="113" eb="115">
      <t>ゾウカ</t>
    </rPh>
    <rPh sb="122" eb="125">
      <t>ヘイキンチ</t>
    </rPh>
    <rPh sb="126" eb="128">
      <t>ゲンショウ</t>
    </rPh>
    <rPh sb="135" eb="137">
      <t>セイビ</t>
    </rPh>
    <rPh sb="138" eb="140">
      <t>コウシン</t>
    </rPh>
    <rPh sb="141" eb="142">
      <t>オコナ</t>
    </rPh>
    <rPh sb="146" eb="148">
      <t>ダンタイ</t>
    </rPh>
    <rPh sb="154" eb="156">
      <t>スイソク</t>
    </rPh>
    <rPh sb="159" eb="161">
      <t>タンジュン</t>
    </rPh>
    <rPh sb="161" eb="163">
      <t>ヒカク</t>
    </rPh>
    <rPh sb="164" eb="165">
      <t>ムズカ</t>
    </rPh>
    <rPh sb="167" eb="169">
      <t>ジョウキョウ</t>
    </rPh>
    <rPh sb="174" eb="176">
      <t>カンキョ</t>
    </rPh>
    <rPh sb="176" eb="179">
      <t>ロウキュウカ</t>
    </rPh>
    <rPh sb="192" eb="193">
      <t>カン</t>
    </rPh>
    <rPh sb="193" eb="194">
      <t>キョ</t>
    </rPh>
    <rPh sb="203" eb="205">
      <t>カンキョ</t>
    </rPh>
    <rPh sb="205" eb="207">
      <t>カイゼン</t>
    </rPh>
    <rPh sb="209" eb="211">
      <t>ホウテイ</t>
    </rPh>
    <rPh sb="211" eb="213">
      <t>タイヨウ</t>
    </rPh>
    <rPh sb="213" eb="215">
      <t>ネンスウ</t>
    </rPh>
    <rPh sb="216" eb="218">
      <t>ケイカ</t>
    </rPh>
    <rPh sb="220" eb="221">
      <t>カン</t>
    </rPh>
    <rPh sb="221" eb="222">
      <t>キョ</t>
    </rPh>
    <rPh sb="228" eb="230">
      <t>コウシン</t>
    </rPh>
    <rPh sb="230" eb="232">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</si>
  <si>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</si>
  <si>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平成30年度は、年間使用料収入の５倍程度の修繕を行ったことから、収益の悪化により「①経常収支比率」及び「②累積欠損比率」と、汚水処理費の増加により「⑤経費回収率」及び「⑥汚水処理原価」と、現金預金の減少により「③流動比率」に大きな変動がありました。ただし、この修繕費は下水道事業全体費用の0.1％に満たない程度であり、全体事業の経営に影響を与えるものではありません。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322" eb="324">
      <t>キギョウ</t>
    </rPh>
    <rPh sb="324" eb="325">
      <t>サイ</t>
    </rPh>
    <rPh sb="325" eb="327">
      <t>ザンダカ</t>
    </rPh>
    <rPh sb="327" eb="328">
      <t>タイ</t>
    </rPh>
    <rPh sb="328" eb="330">
      <t>ジギョウ</t>
    </rPh>
    <rPh sb="330" eb="332">
      <t>キボ</t>
    </rPh>
    <rPh sb="332" eb="334">
      <t>ヒリツ</t>
    </rPh>
    <rPh sb="341" eb="342">
      <t>トウ</t>
    </rPh>
    <rPh sb="350" eb="351">
      <t>オオ</t>
    </rPh>
    <rPh sb="353" eb="354">
      <t>ウエ</t>
    </rPh>
    <rPh sb="355" eb="357">
      <t>シヨウ</t>
    </rPh>
    <rPh sb="357" eb="358">
      <t>リョウ</t>
    </rPh>
    <rPh sb="359" eb="360">
      <t>タ</t>
    </rPh>
    <rPh sb="361" eb="364">
      <t>ゲスイドウ</t>
    </rPh>
    <rPh sb="364" eb="366">
      <t>ジギョウ</t>
    </rPh>
    <rPh sb="367" eb="369">
      <t>カクサ</t>
    </rPh>
    <rPh sb="370" eb="371">
      <t>モウ</t>
    </rPh>
    <rPh sb="379" eb="381">
      <t>ルイジ</t>
    </rPh>
    <rPh sb="381" eb="383">
      <t>ダンタイ</t>
    </rPh>
    <rPh sb="389" eb="390">
      <t>タカ</t>
    </rPh>
    <rPh sb="391" eb="393">
      <t>スイジュン</t>
    </rPh>
    <rPh sb="414" eb="416">
      <t>ザンダカ</t>
    </rPh>
    <rPh sb="429" eb="431">
      <t>ヘイセイ</t>
    </rPh>
    <rPh sb="433" eb="434">
      <t>ネン</t>
    </rPh>
    <rPh sb="434" eb="435">
      <t>ド</t>
    </rPh>
    <rPh sb="437" eb="439">
      <t>ネンカン</t>
    </rPh>
    <rPh sb="439" eb="442">
      <t>シヨウリョウ</t>
    </rPh>
    <rPh sb="442" eb="444">
      <t>シュウニュウ</t>
    </rPh>
    <rPh sb="446" eb="447">
      <t>バイ</t>
    </rPh>
    <rPh sb="447" eb="449">
      <t>テイド</t>
    </rPh>
    <rPh sb="450" eb="452">
      <t>シュウゼン</t>
    </rPh>
    <rPh sb="453" eb="454">
      <t>オコナ</t>
    </rPh>
    <rPh sb="461" eb="463">
      <t>シュウエキ</t>
    </rPh>
    <rPh sb="464" eb="466">
      <t>アッカ</t>
    </rPh>
    <rPh sb="471" eb="473">
      <t>ケイジョウ</t>
    </rPh>
    <rPh sb="473" eb="475">
      <t>シュウシ</t>
    </rPh>
    <rPh sb="475" eb="477">
      <t>ヒリツ</t>
    </rPh>
    <rPh sb="478" eb="479">
      <t>オヨ</t>
    </rPh>
    <rPh sb="482" eb="484">
      <t>ルイセキ</t>
    </rPh>
    <rPh sb="484" eb="486">
      <t>ケッソン</t>
    </rPh>
    <rPh sb="486" eb="488">
      <t>ヒリツ</t>
    </rPh>
    <rPh sb="491" eb="493">
      <t>オスイ</t>
    </rPh>
    <rPh sb="493" eb="495">
      <t>ショリ</t>
    </rPh>
    <rPh sb="495" eb="496">
      <t>ヒ</t>
    </rPh>
    <rPh sb="497" eb="499">
      <t>ゾウカ</t>
    </rPh>
    <rPh sb="504" eb="506">
      <t>ケイヒ</t>
    </rPh>
    <rPh sb="506" eb="508">
      <t>カイシュウ</t>
    </rPh>
    <rPh sb="508" eb="509">
      <t>リツ</t>
    </rPh>
    <rPh sb="510" eb="511">
      <t>オヨ</t>
    </rPh>
    <rPh sb="514" eb="516">
      <t>オスイ</t>
    </rPh>
    <rPh sb="516" eb="518">
      <t>ショリ</t>
    </rPh>
    <rPh sb="518" eb="520">
      <t>ゲンカ</t>
    </rPh>
    <rPh sb="523" eb="525">
      <t>ゲンキン</t>
    </rPh>
    <rPh sb="525" eb="527">
      <t>ヨキン</t>
    </rPh>
    <rPh sb="528" eb="530">
      <t>ゲンショウ</t>
    </rPh>
    <rPh sb="535" eb="537">
      <t>リュウドウ</t>
    </rPh>
    <rPh sb="537" eb="539">
      <t>ヒリツ</t>
    </rPh>
    <rPh sb="541" eb="542">
      <t>オオ</t>
    </rPh>
    <rPh sb="544" eb="546">
      <t>ヘンドウ</t>
    </rPh>
    <rPh sb="559" eb="561">
      <t>シュウゼン</t>
    </rPh>
    <rPh sb="561" eb="562">
      <t>ヒ</t>
    </rPh>
    <rPh sb="563" eb="566">
      <t>ゲスイドウ</t>
    </rPh>
    <rPh sb="566" eb="568">
      <t>ジギョウ</t>
    </rPh>
    <rPh sb="568" eb="570">
      <t>ゼンタイ</t>
    </rPh>
    <rPh sb="570" eb="572">
      <t>ヒヨウ</t>
    </rPh>
    <rPh sb="578" eb="579">
      <t>ミ</t>
    </rPh>
    <rPh sb="582" eb="584">
      <t>テイド</t>
    </rPh>
    <rPh sb="588" eb="590">
      <t>ゼンタイ</t>
    </rPh>
    <rPh sb="590" eb="592">
      <t>ジギョウ</t>
    </rPh>
    <rPh sb="593" eb="595">
      <t>ケイエイ</t>
    </rPh>
    <rPh sb="596" eb="598">
      <t>エイキョウ</t>
    </rPh>
    <rPh sb="599" eb="600">
      <t>アタ</t>
    </rPh>
    <rPh sb="614" eb="617">
      <t>シュウエキセイ</t>
    </rPh>
    <rPh sb="618" eb="619">
      <t>イチジル</t>
    </rPh>
    <rPh sb="621" eb="622">
      <t>ヒク</t>
    </rPh>
    <rPh sb="624" eb="626">
      <t>ケイエイ</t>
    </rPh>
    <rPh sb="627" eb="629">
      <t>コンナン</t>
    </rPh>
    <rPh sb="630" eb="632">
      <t>ジョウキョウ</t>
    </rPh>
    <rPh sb="639" eb="641">
      <t>ゲスイ</t>
    </rPh>
    <rPh sb="641" eb="642">
      <t>ドウ</t>
    </rPh>
    <rPh sb="642" eb="644">
      <t>ジギョウ</t>
    </rPh>
    <rPh sb="644" eb="646">
      <t>ゼンタイ</t>
    </rPh>
    <rPh sb="649" eb="652">
      <t>ホウカツテキ</t>
    </rPh>
    <rPh sb="653" eb="655">
      <t>ケイエイ</t>
    </rPh>
    <rPh sb="656" eb="65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</si>
</sst>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3C-4B5D-8FB3-54E2F0D11C75}"/>
            </c:ext>
          </c:extLst>
        </c:ser>
        <c:dLbls>
          <c:showLegendKey val="0"/>
          <c:showVal val="0"/>
          <c:showCatName val="0"/>
          <c:showSerName val="0"/>
          <c:showPercent val="0"/>
          <c:showBubbleSize val="0"/>
        </c:dLbls>
        <c:gapWidth val="150"/>
        <c:axId val="212872520"/>
        <c:axId val="21287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F03C-4B5D-8FB3-54E2F0D11C75}"/>
            </c:ext>
          </c:extLst>
        </c:ser>
        <c:dLbls>
          <c:showLegendKey val="0"/>
          <c:showVal val="0"/>
          <c:showCatName val="0"/>
          <c:showSerName val="0"/>
          <c:showPercent val="0"/>
          <c:showBubbleSize val="0"/>
        </c:dLbls>
        <c:marker val="1"/>
        <c:smooth val="0"/>
        <c:axId val="212872520"/>
        <c:axId val="212872904"/>
      </c:lineChart>
      <c:dateAx>
        <c:axId val="212872520"/>
        <c:scaling>
          <c:orientation val="minMax"/>
        </c:scaling>
        <c:delete val="1"/>
        <c:axPos val="b"/>
        <c:numFmt formatCode="ge" sourceLinked="1"/>
        <c:majorTickMark val="none"/>
        <c:minorTickMark val="none"/>
        <c:tickLblPos val="none"/>
        <c:crossAx val="212872904"/>
        <c:crosses val="autoZero"/>
        <c:auto val="1"/>
        <c:lblOffset val="100"/>
        <c:baseTimeUnit val="years"/>
      </c:dateAx>
      <c:valAx>
        <c:axId val="21287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72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F7-4E60-A95A-6D30C00C1768}"/>
            </c:ext>
          </c:extLst>
        </c:ser>
        <c:dLbls>
          <c:showLegendKey val="0"/>
          <c:showVal val="0"/>
          <c:showCatName val="0"/>
          <c:showSerName val="0"/>
          <c:showPercent val="0"/>
          <c:showBubbleSize val="0"/>
        </c:dLbls>
        <c:gapWidth val="150"/>
        <c:axId val="213059736"/>
        <c:axId val="2130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1EF7-4E60-A95A-6D30C00C1768}"/>
            </c:ext>
          </c:extLst>
        </c:ser>
        <c:dLbls>
          <c:showLegendKey val="0"/>
          <c:showVal val="0"/>
          <c:showCatName val="0"/>
          <c:showSerName val="0"/>
          <c:showPercent val="0"/>
          <c:showBubbleSize val="0"/>
        </c:dLbls>
        <c:marker val="1"/>
        <c:smooth val="0"/>
        <c:axId val="213059736"/>
        <c:axId val="213060128"/>
      </c:lineChart>
      <c:dateAx>
        <c:axId val="213059736"/>
        <c:scaling>
          <c:orientation val="minMax"/>
        </c:scaling>
        <c:delete val="1"/>
        <c:axPos val="b"/>
        <c:numFmt formatCode="ge" sourceLinked="1"/>
        <c:majorTickMark val="none"/>
        <c:minorTickMark val="none"/>
        <c:tickLblPos val="none"/>
        <c:crossAx val="213060128"/>
        <c:crosses val="autoZero"/>
        <c:auto val="1"/>
        <c:lblOffset val="100"/>
        <c:baseTimeUnit val="years"/>
      </c:dateAx>
      <c:valAx>
        <c:axId val="2130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85.29</c:v>
                </c:pt>
                <c:pt idx="1">
                  <c:v>88.24</c:v>
                </c:pt>
                <c:pt idx="2">
                  <c:v>89</c:v>
                </c:pt>
                <c:pt idx="3">
                  <c:v>90.91</c:v>
                </c:pt>
                <c:pt idx="4">
                  <c:v>90.72</c:v>
                </c:pt>
              </c:numCache>
            </c:numRef>
          </c:val>
          <c:extLst xmlns:c16r2="http://schemas.microsoft.com/office/drawing/2015/06/chart">
            <c:ext xmlns:c16="http://schemas.microsoft.com/office/drawing/2014/chart" uri="{C3380CC4-5D6E-409C-BE32-E72D297353CC}">
              <c16:uniqueId val="{00000000-FD5B-4F2A-90B1-FBDD07381B71}"/>
            </c:ext>
          </c:extLst>
        </c:ser>
        <c:dLbls>
          <c:showLegendKey val="0"/>
          <c:showVal val="0"/>
          <c:showCatName val="0"/>
          <c:showSerName val="0"/>
          <c:showPercent val="0"/>
          <c:showBubbleSize val="0"/>
        </c:dLbls>
        <c:gapWidth val="150"/>
        <c:axId val="213055424"/>
        <c:axId val="2130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FD5B-4F2A-90B1-FBDD07381B71}"/>
            </c:ext>
          </c:extLst>
        </c:ser>
        <c:dLbls>
          <c:showLegendKey val="0"/>
          <c:showVal val="0"/>
          <c:showCatName val="0"/>
          <c:showSerName val="0"/>
          <c:showPercent val="0"/>
          <c:showBubbleSize val="0"/>
        </c:dLbls>
        <c:marker val="1"/>
        <c:smooth val="0"/>
        <c:axId val="213055424"/>
        <c:axId val="213058560"/>
      </c:lineChart>
      <c:dateAx>
        <c:axId val="213055424"/>
        <c:scaling>
          <c:orientation val="minMax"/>
        </c:scaling>
        <c:delete val="1"/>
        <c:axPos val="b"/>
        <c:numFmt formatCode="ge" sourceLinked="1"/>
        <c:majorTickMark val="none"/>
        <c:minorTickMark val="none"/>
        <c:tickLblPos val="none"/>
        <c:crossAx val="213058560"/>
        <c:crosses val="autoZero"/>
        <c:auto val="1"/>
        <c:lblOffset val="100"/>
        <c:baseTimeUnit val="years"/>
      </c:dateAx>
      <c:valAx>
        <c:axId val="213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79.88</c:v>
                </c:pt>
                <c:pt idx="1">
                  <c:v>80.02</c:v>
                </c:pt>
                <c:pt idx="2">
                  <c:v>78.38</c:v>
                </c:pt>
                <c:pt idx="3">
                  <c:v>79.16</c:v>
                </c:pt>
                <c:pt idx="4">
                  <c:v>49.24</c:v>
                </c:pt>
              </c:numCache>
            </c:numRef>
          </c:val>
          <c:extLst xmlns:c16r2="http://schemas.microsoft.com/office/drawing/2015/06/chart">
            <c:ext xmlns:c16="http://schemas.microsoft.com/office/drawing/2014/chart" uri="{C3380CC4-5D6E-409C-BE32-E72D297353CC}">
              <c16:uniqueId val="{00000000-266C-4448-A512-C482A2F58C22}"/>
            </c:ext>
          </c:extLst>
        </c:ser>
        <c:dLbls>
          <c:showLegendKey val="0"/>
          <c:showVal val="0"/>
          <c:showCatName val="0"/>
          <c:showSerName val="0"/>
          <c:showPercent val="0"/>
          <c:showBubbleSize val="0"/>
        </c:dLbls>
        <c:gapWidth val="150"/>
        <c:axId val="208724112"/>
        <c:axId val="20872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105.88</c:v>
                </c:pt>
                <c:pt idx="1">
                  <c:v>94.85</c:v>
                </c:pt>
                <c:pt idx="2">
                  <c:v>96.1</c:v>
                </c:pt>
                <c:pt idx="3">
                  <c:v>97.69</c:v>
                </c:pt>
                <c:pt idx="4">
                  <c:v>91.26</c:v>
                </c:pt>
              </c:numCache>
            </c:numRef>
          </c:val>
          <c:smooth val="0"/>
          <c:extLst xmlns:c16r2="http://schemas.microsoft.com/office/drawing/2015/06/chart">
            <c:ext xmlns:c16="http://schemas.microsoft.com/office/drawing/2014/chart" uri="{C3380CC4-5D6E-409C-BE32-E72D297353CC}">
              <c16:uniqueId val="{00000001-266C-4448-A512-C482A2F58C22}"/>
            </c:ext>
          </c:extLst>
        </c:ser>
        <c:dLbls>
          <c:showLegendKey val="0"/>
          <c:showVal val="0"/>
          <c:showCatName val="0"/>
          <c:showSerName val="0"/>
          <c:showPercent val="0"/>
          <c:showBubbleSize val="0"/>
        </c:dLbls>
        <c:marker val="1"/>
        <c:smooth val="0"/>
        <c:axId val="208724112"/>
        <c:axId val="208724504"/>
      </c:lineChart>
      <c:dateAx>
        <c:axId val="208724112"/>
        <c:scaling>
          <c:orientation val="minMax"/>
        </c:scaling>
        <c:delete val="1"/>
        <c:axPos val="b"/>
        <c:numFmt formatCode="ge" sourceLinked="1"/>
        <c:majorTickMark val="none"/>
        <c:minorTickMark val="none"/>
        <c:tickLblPos val="none"/>
        <c:crossAx val="208724504"/>
        <c:crosses val="autoZero"/>
        <c:auto val="1"/>
        <c:lblOffset val="100"/>
        <c:baseTimeUnit val="years"/>
      </c:dateAx>
      <c:valAx>
        <c:axId val="2087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19.89</c:v>
                </c:pt>
                <c:pt idx="1">
                  <c:v>22.9</c:v>
                </c:pt>
                <c:pt idx="2">
                  <c:v>25.92</c:v>
                </c:pt>
                <c:pt idx="3">
                  <c:v>28.91</c:v>
                </c:pt>
                <c:pt idx="4">
                  <c:v>31.87</c:v>
                </c:pt>
              </c:numCache>
            </c:numRef>
          </c:val>
          <c:extLst xmlns:c16r2="http://schemas.microsoft.com/office/drawing/2015/06/chart">
            <c:ext xmlns:c16="http://schemas.microsoft.com/office/drawing/2014/chart" uri="{C3380CC4-5D6E-409C-BE32-E72D297353CC}">
              <c16:uniqueId val="{00000000-E47C-4A27-B9FC-AA3635DA8CD3}"/>
            </c:ext>
          </c:extLst>
        </c:ser>
        <c:dLbls>
          <c:showLegendKey val="0"/>
          <c:showVal val="0"/>
          <c:showCatName val="0"/>
          <c:showSerName val="0"/>
          <c:showPercent val="0"/>
          <c:showBubbleSize val="0"/>
        </c:dLbls>
        <c:gapWidth val="150"/>
        <c:axId val="213256024"/>
        <c:axId val="21325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27.64</c:v>
                </c:pt>
                <c:pt idx="1">
                  <c:v>33.58</c:v>
                </c:pt>
                <c:pt idx="2">
                  <c:v>32.36</c:v>
                </c:pt>
                <c:pt idx="3">
                  <c:v>31.73</c:v>
                </c:pt>
                <c:pt idx="4">
                  <c:v>30.28</c:v>
                </c:pt>
              </c:numCache>
            </c:numRef>
          </c:val>
          <c:smooth val="0"/>
          <c:extLst xmlns:c16r2="http://schemas.microsoft.com/office/drawing/2015/06/chart">
            <c:ext xmlns:c16="http://schemas.microsoft.com/office/drawing/2014/chart" uri="{C3380CC4-5D6E-409C-BE32-E72D297353CC}">
              <c16:uniqueId val="{00000001-E47C-4A27-B9FC-AA3635DA8CD3}"/>
            </c:ext>
          </c:extLst>
        </c:ser>
        <c:dLbls>
          <c:showLegendKey val="0"/>
          <c:showVal val="0"/>
          <c:showCatName val="0"/>
          <c:showSerName val="0"/>
          <c:showPercent val="0"/>
          <c:showBubbleSize val="0"/>
        </c:dLbls>
        <c:marker val="1"/>
        <c:smooth val="0"/>
        <c:axId val="213256024"/>
        <c:axId val="213257592"/>
      </c:lineChart>
      <c:dateAx>
        <c:axId val="213256024"/>
        <c:scaling>
          <c:orientation val="minMax"/>
        </c:scaling>
        <c:delete val="1"/>
        <c:axPos val="b"/>
        <c:numFmt formatCode="ge" sourceLinked="1"/>
        <c:majorTickMark val="none"/>
        <c:minorTickMark val="none"/>
        <c:tickLblPos val="none"/>
        <c:crossAx val="213257592"/>
        <c:crosses val="autoZero"/>
        <c:auto val="1"/>
        <c:lblOffset val="100"/>
        <c:baseTimeUnit val="years"/>
      </c:dateAx>
      <c:valAx>
        <c:axId val="2132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91-41C6-8D8A-F4BC092C51EF}"/>
            </c:ext>
          </c:extLst>
        </c:ser>
        <c:dLbls>
          <c:showLegendKey val="0"/>
          <c:showVal val="0"/>
          <c:showCatName val="0"/>
          <c:showSerName val="0"/>
          <c:showPercent val="0"/>
          <c:showBubbleSize val="0"/>
        </c:dLbls>
        <c:gapWidth val="150"/>
        <c:axId val="213259552"/>
        <c:axId val="2132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B91-41C6-8D8A-F4BC092C51EF}"/>
            </c:ext>
          </c:extLst>
        </c:ser>
        <c:dLbls>
          <c:showLegendKey val="0"/>
          <c:showVal val="0"/>
          <c:showCatName val="0"/>
          <c:showSerName val="0"/>
          <c:showPercent val="0"/>
          <c:showBubbleSize val="0"/>
        </c:dLbls>
        <c:marker val="1"/>
        <c:smooth val="0"/>
        <c:axId val="213259552"/>
        <c:axId val="213257984"/>
      </c:lineChart>
      <c:dateAx>
        <c:axId val="213259552"/>
        <c:scaling>
          <c:orientation val="minMax"/>
        </c:scaling>
        <c:delete val="1"/>
        <c:axPos val="b"/>
        <c:numFmt formatCode="ge" sourceLinked="1"/>
        <c:majorTickMark val="none"/>
        <c:minorTickMark val="none"/>
        <c:tickLblPos val="none"/>
        <c:crossAx val="213257984"/>
        <c:crosses val="autoZero"/>
        <c:auto val="1"/>
        <c:lblOffset val="100"/>
        <c:baseTimeUnit val="years"/>
      </c:dateAx>
      <c:valAx>
        <c:axId val="213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768.26</c:v>
                </c:pt>
                <c:pt idx="2">
                  <c:v>954.24</c:v>
                </c:pt>
                <c:pt idx="3">
                  <c:v>1102.6600000000001</c:v>
                </c:pt>
                <c:pt idx="4">
                  <c:v>1727.98</c:v>
                </c:pt>
              </c:numCache>
            </c:numRef>
          </c:val>
          <c:extLst xmlns:c16r2="http://schemas.microsoft.com/office/drawing/2015/06/chart">
            <c:ext xmlns:c16="http://schemas.microsoft.com/office/drawing/2014/chart" uri="{C3380CC4-5D6E-409C-BE32-E72D297353CC}">
              <c16:uniqueId val="{00000000-331A-4EC4-9289-A9E7BB43FDC1}"/>
            </c:ext>
          </c:extLst>
        </c:ser>
        <c:dLbls>
          <c:showLegendKey val="0"/>
          <c:showVal val="0"/>
          <c:showCatName val="0"/>
          <c:showSerName val="0"/>
          <c:showPercent val="0"/>
          <c:showBubbleSize val="0"/>
        </c:dLbls>
        <c:gapWidth val="150"/>
        <c:axId val="213255240"/>
        <c:axId val="21325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933.68</c:v>
                </c:pt>
                <c:pt idx="1">
                  <c:v>1033.78</c:v>
                </c:pt>
                <c:pt idx="2">
                  <c:v>929.29</c:v>
                </c:pt>
                <c:pt idx="3">
                  <c:v>1037.73</c:v>
                </c:pt>
                <c:pt idx="4">
                  <c:v>1597.09</c:v>
                </c:pt>
              </c:numCache>
            </c:numRef>
          </c:val>
          <c:smooth val="0"/>
          <c:extLst xmlns:c16r2="http://schemas.microsoft.com/office/drawing/2015/06/chart">
            <c:ext xmlns:c16="http://schemas.microsoft.com/office/drawing/2014/chart" uri="{C3380CC4-5D6E-409C-BE32-E72D297353CC}">
              <c16:uniqueId val="{00000001-331A-4EC4-9289-A9E7BB43FDC1}"/>
            </c:ext>
          </c:extLst>
        </c:ser>
        <c:dLbls>
          <c:showLegendKey val="0"/>
          <c:showVal val="0"/>
          <c:showCatName val="0"/>
          <c:showSerName val="0"/>
          <c:showPercent val="0"/>
          <c:showBubbleSize val="0"/>
        </c:dLbls>
        <c:marker val="1"/>
        <c:smooth val="0"/>
        <c:axId val="213255240"/>
        <c:axId val="213258768"/>
      </c:lineChart>
      <c:dateAx>
        <c:axId val="213255240"/>
        <c:scaling>
          <c:orientation val="minMax"/>
        </c:scaling>
        <c:delete val="1"/>
        <c:axPos val="b"/>
        <c:numFmt formatCode="ge" sourceLinked="1"/>
        <c:majorTickMark val="none"/>
        <c:minorTickMark val="none"/>
        <c:tickLblPos val="none"/>
        <c:crossAx val="213258768"/>
        <c:crosses val="autoZero"/>
        <c:auto val="1"/>
        <c:lblOffset val="100"/>
        <c:baseTimeUnit val="years"/>
      </c:dateAx>
      <c:valAx>
        <c:axId val="2132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5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46.99</c:v>
                </c:pt>
                <c:pt idx="1">
                  <c:v>12.79</c:v>
                </c:pt>
                <c:pt idx="2">
                  <c:v>-24.79</c:v>
                </c:pt>
                <c:pt idx="3">
                  <c:v>-67.03</c:v>
                </c:pt>
                <c:pt idx="4">
                  <c:v>-151.07</c:v>
                </c:pt>
              </c:numCache>
            </c:numRef>
          </c:val>
          <c:extLst xmlns:c16r2="http://schemas.microsoft.com/office/drawing/2015/06/chart">
            <c:ext xmlns:c16="http://schemas.microsoft.com/office/drawing/2014/chart" uri="{C3380CC4-5D6E-409C-BE32-E72D297353CC}">
              <c16:uniqueId val="{00000000-95FD-44CD-B6F8-3BEDA9E59511}"/>
            </c:ext>
          </c:extLst>
        </c:ser>
        <c:dLbls>
          <c:showLegendKey val="0"/>
          <c:showVal val="0"/>
          <c:showCatName val="0"/>
          <c:showSerName val="0"/>
          <c:showPercent val="0"/>
          <c:showBubbleSize val="0"/>
        </c:dLbls>
        <c:gapWidth val="150"/>
        <c:axId val="213257200"/>
        <c:axId val="21325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135.62</c:v>
                </c:pt>
                <c:pt idx="1">
                  <c:v>133.78</c:v>
                </c:pt>
                <c:pt idx="2">
                  <c:v>216.89</c:v>
                </c:pt>
                <c:pt idx="3">
                  <c:v>89.03</c:v>
                </c:pt>
                <c:pt idx="4">
                  <c:v>88.56</c:v>
                </c:pt>
              </c:numCache>
            </c:numRef>
          </c:val>
          <c:smooth val="0"/>
          <c:extLst xmlns:c16r2="http://schemas.microsoft.com/office/drawing/2015/06/chart">
            <c:ext xmlns:c16="http://schemas.microsoft.com/office/drawing/2014/chart" uri="{C3380CC4-5D6E-409C-BE32-E72D297353CC}">
              <c16:uniqueId val="{00000001-95FD-44CD-B6F8-3BEDA9E59511}"/>
            </c:ext>
          </c:extLst>
        </c:ser>
        <c:dLbls>
          <c:showLegendKey val="0"/>
          <c:showVal val="0"/>
          <c:showCatName val="0"/>
          <c:showSerName val="0"/>
          <c:showPercent val="0"/>
          <c:showBubbleSize val="0"/>
        </c:dLbls>
        <c:marker val="1"/>
        <c:smooth val="0"/>
        <c:axId val="213257200"/>
        <c:axId val="213253672"/>
      </c:lineChart>
      <c:dateAx>
        <c:axId val="213257200"/>
        <c:scaling>
          <c:orientation val="minMax"/>
        </c:scaling>
        <c:delete val="1"/>
        <c:axPos val="b"/>
        <c:numFmt formatCode="ge" sourceLinked="1"/>
        <c:majorTickMark val="none"/>
        <c:minorTickMark val="none"/>
        <c:tickLblPos val="none"/>
        <c:crossAx val="213253672"/>
        <c:crosses val="autoZero"/>
        <c:auto val="1"/>
        <c:lblOffset val="100"/>
        <c:baseTimeUnit val="years"/>
      </c:dateAx>
      <c:valAx>
        <c:axId val="21325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7212.58</c:v>
                </c:pt>
                <c:pt idx="1">
                  <c:v>6847.23</c:v>
                </c:pt>
                <c:pt idx="2">
                  <c:v>6224.83</c:v>
                </c:pt>
                <c:pt idx="3">
                  <c:v>5654.85</c:v>
                </c:pt>
                <c:pt idx="4">
                  <c:v>5100.9799999999996</c:v>
                </c:pt>
              </c:numCache>
            </c:numRef>
          </c:val>
          <c:extLst xmlns:c16r2="http://schemas.microsoft.com/office/drawing/2015/06/chart">
            <c:ext xmlns:c16="http://schemas.microsoft.com/office/drawing/2014/chart" uri="{C3380CC4-5D6E-409C-BE32-E72D297353CC}">
              <c16:uniqueId val="{00000000-3D31-407A-A1E2-6CC009929F46}"/>
            </c:ext>
          </c:extLst>
        </c:ser>
        <c:dLbls>
          <c:showLegendKey val="0"/>
          <c:showVal val="0"/>
          <c:showCatName val="0"/>
          <c:showSerName val="0"/>
          <c:showPercent val="0"/>
          <c:showBubbleSize val="0"/>
        </c:dLbls>
        <c:gapWidth val="150"/>
        <c:axId val="213056600"/>
        <c:axId val="2130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3D31-407A-A1E2-6CC009929F46}"/>
            </c:ext>
          </c:extLst>
        </c:ser>
        <c:dLbls>
          <c:showLegendKey val="0"/>
          <c:showVal val="0"/>
          <c:showCatName val="0"/>
          <c:showSerName val="0"/>
          <c:showPercent val="0"/>
          <c:showBubbleSize val="0"/>
        </c:dLbls>
        <c:marker val="1"/>
        <c:smooth val="0"/>
        <c:axId val="213056600"/>
        <c:axId val="213061696"/>
      </c:lineChart>
      <c:dateAx>
        <c:axId val="213056600"/>
        <c:scaling>
          <c:orientation val="minMax"/>
        </c:scaling>
        <c:delete val="1"/>
        <c:axPos val="b"/>
        <c:numFmt formatCode="ge" sourceLinked="1"/>
        <c:majorTickMark val="none"/>
        <c:minorTickMark val="none"/>
        <c:tickLblPos val="none"/>
        <c:crossAx val="213061696"/>
        <c:crosses val="autoZero"/>
        <c:auto val="1"/>
        <c:lblOffset val="100"/>
        <c:baseTimeUnit val="years"/>
      </c:dateAx>
      <c:valAx>
        <c:axId val="2130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36.33</c:v>
                </c:pt>
                <c:pt idx="1">
                  <c:v>36.58</c:v>
                </c:pt>
                <c:pt idx="2">
                  <c:v>25.43</c:v>
                </c:pt>
                <c:pt idx="3">
                  <c:v>24.28</c:v>
                </c:pt>
                <c:pt idx="4">
                  <c:v>11.26</c:v>
                </c:pt>
              </c:numCache>
            </c:numRef>
          </c:val>
          <c:extLst xmlns:c16r2="http://schemas.microsoft.com/office/drawing/2015/06/chart">
            <c:ext xmlns:c16="http://schemas.microsoft.com/office/drawing/2014/chart" uri="{C3380CC4-5D6E-409C-BE32-E72D297353CC}">
              <c16:uniqueId val="{00000000-C858-4A31-B690-6E9A2AD956A8}"/>
            </c:ext>
          </c:extLst>
        </c:ser>
        <c:dLbls>
          <c:showLegendKey val="0"/>
          <c:showVal val="0"/>
          <c:showCatName val="0"/>
          <c:showSerName val="0"/>
          <c:showPercent val="0"/>
          <c:showBubbleSize val="0"/>
        </c:dLbls>
        <c:gapWidth val="150"/>
        <c:axId val="213056992"/>
        <c:axId val="2130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C858-4A31-B690-6E9A2AD956A8}"/>
            </c:ext>
          </c:extLst>
        </c:ser>
        <c:dLbls>
          <c:showLegendKey val="0"/>
          <c:showVal val="0"/>
          <c:showCatName val="0"/>
          <c:showSerName val="0"/>
          <c:showPercent val="0"/>
          <c:showBubbleSize val="0"/>
        </c:dLbls>
        <c:marker val="1"/>
        <c:smooth val="0"/>
        <c:axId val="213056992"/>
        <c:axId val="213061304"/>
      </c:lineChart>
      <c:dateAx>
        <c:axId val="213056992"/>
        <c:scaling>
          <c:orientation val="minMax"/>
        </c:scaling>
        <c:delete val="1"/>
        <c:axPos val="b"/>
        <c:numFmt formatCode="ge" sourceLinked="1"/>
        <c:majorTickMark val="none"/>
        <c:minorTickMark val="none"/>
        <c:tickLblPos val="none"/>
        <c:crossAx val="213061304"/>
        <c:crosses val="autoZero"/>
        <c:auto val="1"/>
        <c:lblOffset val="100"/>
        <c:baseTimeUnit val="years"/>
      </c:dateAx>
      <c:valAx>
        <c:axId val="21306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481.35</c:v>
                </c:pt>
                <c:pt idx="1">
                  <c:v>478.33</c:v>
                </c:pt>
                <c:pt idx="2">
                  <c:v>685.61</c:v>
                </c:pt>
                <c:pt idx="3">
                  <c:v>716.84</c:v>
                </c:pt>
                <c:pt idx="4">
                  <c:v>1552.68</c:v>
                </c:pt>
              </c:numCache>
            </c:numRef>
          </c:val>
          <c:extLst xmlns:c16r2="http://schemas.microsoft.com/office/drawing/2015/06/chart">
            <c:ext xmlns:c16="http://schemas.microsoft.com/office/drawing/2014/chart" uri="{C3380CC4-5D6E-409C-BE32-E72D297353CC}">
              <c16:uniqueId val="{00000000-84BF-4D00-B833-F7BAE2B827BA}"/>
            </c:ext>
          </c:extLst>
        </c:ser>
        <c:dLbls>
          <c:showLegendKey val="0"/>
          <c:showVal val="0"/>
          <c:showCatName val="0"/>
          <c:showSerName val="0"/>
          <c:showPercent val="0"/>
          <c:showBubbleSize val="0"/>
        </c:dLbls>
        <c:gapWidth val="150"/>
        <c:axId val="213054248"/>
        <c:axId val="21305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84BF-4D00-B833-F7BAE2B827BA}"/>
            </c:ext>
          </c:extLst>
        </c:ser>
        <c:dLbls>
          <c:showLegendKey val="0"/>
          <c:showVal val="0"/>
          <c:showCatName val="0"/>
          <c:showSerName val="0"/>
          <c:showPercent val="0"/>
          <c:showBubbleSize val="0"/>
        </c:dLbls>
        <c:marker val="1"/>
        <c:smooth val="0"/>
        <c:axId val="213054248"/>
        <c:axId val="213057384"/>
      </c:lineChart>
      <c:dateAx>
        <c:axId val="213054248"/>
        <c:scaling>
          <c:orientation val="minMax"/>
        </c:scaling>
        <c:delete val="1"/>
        <c:axPos val="b"/>
        <c:numFmt formatCode="ge" sourceLinked="1"/>
        <c:majorTickMark val="none"/>
        <c:minorTickMark val="none"/>
        <c:tickLblPos val="none"/>
        <c:crossAx val="213057384"/>
        <c:crosses val="autoZero"/>
        <c:auto val="1"/>
        <c:lblOffset val="100"/>
        <c:baseTimeUnit val="years"/>
      </c:dateAx>
      <c:valAx>
        <c:axId val="2130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自治体職員</v>
      </c>
      <c r="AE8" s="49"/>
      <c r="AF8" s="49"/>
      <c r="AG8" s="49"/>
      <c r="AH8" s="49"/>
      <c r="AI8" s="49"/>
      <c r="AJ8" s="49"/>
      <c r="AK8" s="3"/>
      <c r="AL8" s="50">
        <f>データ!S6</f>
        <v>378025</v>
      </c>
      <c r="AM8" s="50"/>
      <c r="AN8" s="50"/>
      <c r="AO8" s="50"/>
      <c r="AP8" s="50"/>
      <c r="AQ8" s="50"/>
      <c r="AR8" s="50"/>
      <c r="AS8" s="50"/>
      <c r="AT8" s="45">
        <f>データ!T6</f>
        <v>834.81</v>
      </c>
      <c r="AU8" s="45"/>
      <c r="AV8" s="45"/>
      <c r="AW8" s="45"/>
      <c r="AX8" s="45"/>
      <c r="AY8" s="45"/>
      <c r="AZ8" s="45"/>
      <c r="BA8" s="45"/>
      <c r="BB8" s="45">
        <f>データ!U6</f>
        <v>452.83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20.13</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50">
        <f>データ!R6</f>
        <v>3470</v>
      </c>
      <c r="AE10" s="50"/>
      <c r="AF10" s="50"/>
      <c r="AG10" s="50"/>
      <c r="AH10" s="50"/>
      <c r="AI10" s="50"/>
      <c r="AJ10" s="50"/>
      <c r="AK10" s="2"/>
      <c r="AL10" s="50">
        <f>データ!V6</f>
        <v>97</v>
      </c>
      <c r="AM10" s="50"/>
      <c r="AN10" s="50"/>
      <c r="AO10" s="50"/>
      <c r="AP10" s="50"/>
      <c r="AQ10" s="50"/>
      <c r="AR10" s="50"/>
      <c r="AS10" s="50"/>
      <c r="AT10" s="45">
        <f>データ!W6</f>
        <v>0.03</v>
      </c>
      <c r="AU10" s="45"/>
      <c r="AV10" s="45"/>
      <c r="AW10" s="45"/>
      <c r="AX10" s="45"/>
      <c r="AY10" s="45"/>
      <c r="AZ10" s="45"/>
      <c r="BA10" s="45"/>
      <c r="BB10" s="45">
        <f>データ!X6</f>
        <v>3233.33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gikvdcUXqJzIoGXPe0vD04n1+DBP9XNmWlpevLbFLf6AFz5opOOvA5X8wYhEmAaEDcvqi/BWr9P0vUVNtxQXJg==" saltValue="UDOMOIY60SjxnqExnusL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17</v>
      </c>
      <c r="F6" s="33">
        <f t="shared" si="3"/>
        <v>9</v>
      </c>
      <c r="G6" s="33">
        <f t="shared" si="3"/>
        <v>0</v>
      </c>
      <c r="H6" s="33" t="str">
        <f t="shared" si="3"/>
        <v>長野県　長野市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20.13</v>
      </c>
      <c r="P6" s="34">
        <f t="shared" si="3"/>
        <v>0.03</v>
      </c>
      <c r="Q6" s="34">
        <f t="shared" si="3"/>
        <v>100</v>
      </c>
      <c r="R6" s="34">
        <f t="shared" si="3"/>
        <v>3470</v>
      </c>
      <c r="S6" s="34">
        <f t="shared" si="3"/>
        <v>378025</v>
      </c>
      <c r="T6" s="34">
        <f t="shared" si="3"/>
        <v>834.81</v>
      </c>
      <c r="U6" s="34">
        <f t="shared" si="3"/>
        <v>452.83</v>
      </c>
      <c r="V6" s="34">
        <f t="shared" si="3"/>
        <v>97</v>
      </c>
      <c r="W6" s="34">
        <f t="shared" si="3"/>
        <v>0.03</v>
      </c>
      <c r="X6" s="34">
        <f t="shared" si="3"/>
        <v>3233.33</v>
      </c>
      <c r="Y6" s="35">
        <f>IF(Y7="",NA(),Y7)</f>
        <v>79.88</v>
      </c>
      <c r="Z6" s="35">
        <f t="shared" ref="Z6:AH6" si="4">IF(Z7="",NA(),Z7)</f>
        <v>80.02</v>
      </c>
      <c r="AA6" s="35">
        <f t="shared" si="4"/>
        <v>78.38</v>
      </c>
      <c r="AB6" s="35">
        <f t="shared" si="4"/>
        <v>79.16</v>
      </c>
      <c r="AC6" s="35">
        <f t="shared" si="4"/>
        <v>49.24</v>
      </c>
      <c r="AD6" s="35">
        <f t="shared" si="4"/>
        <v>105.88</v>
      </c>
      <c r="AE6" s="35">
        <f t="shared" si="4"/>
        <v>94.85</v>
      </c>
      <c r="AF6" s="35">
        <f t="shared" si="4"/>
        <v>96.1</v>
      </c>
      <c r="AG6" s="35">
        <f t="shared" si="4"/>
        <v>97.69</v>
      </c>
      <c r="AH6" s="35">
        <f t="shared" si="4"/>
        <v>91.26</v>
      </c>
      <c r="AI6" s="34" t="str">
        <f>IF(AI7="","",IF(AI7="-","【-】","【"&amp;SUBSTITUTE(TEXT(AI7,"#,##0.00"),"-","△")&amp;"】"))</f>
        <v>【91.74】</v>
      </c>
      <c r="AJ6" s="34">
        <f>IF(AJ7="",NA(),AJ7)</f>
        <v>0</v>
      </c>
      <c r="AK6" s="35">
        <f t="shared" ref="AK6:AS6" si="5">IF(AK7="",NA(),AK7)</f>
        <v>768.26</v>
      </c>
      <c r="AL6" s="35">
        <f t="shared" si="5"/>
        <v>954.24</v>
      </c>
      <c r="AM6" s="35">
        <f t="shared" si="5"/>
        <v>1102.6600000000001</v>
      </c>
      <c r="AN6" s="35">
        <f t="shared" si="5"/>
        <v>1727.98</v>
      </c>
      <c r="AO6" s="35">
        <f t="shared" si="5"/>
        <v>933.68</v>
      </c>
      <c r="AP6" s="35">
        <f t="shared" si="5"/>
        <v>1033.78</v>
      </c>
      <c r="AQ6" s="35">
        <f t="shared" si="5"/>
        <v>929.29</v>
      </c>
      <c r="AR6" s="35">
        <f t="shared" si="5"/>
        <v>1037.73</v>
      </c>
      <c r="AS6" s="35">
        <f t="shared" si="5"/>
        <v>1597.09</v>
      </c>
      <c r="AT6" s="34" t="str">
        <f>IF(AT7="","",IF(AT7="-","【-】","【"&amp;SUBSTITUTE(TEXT(AT7,"#,##0.00"),"-","△")&amp;"】"))</f>
        <v>【1,484.74】</v>
      </c>
      <c r="AU6" s="35">
        <f>IF(AU7="",NA(),AU7)</f>
        <v>46.99</v>
      </c>
      <c r="AV6" s="35">
        <f t="shared" ref="AV6:BD6" si="6">IF(AV7="",NA(),AV7)</f>
        <v>12.79</v>
      </c>
      <c r="AW6" s="35">
        <f t="shared" si="6"/>
        <v>-24.79</v>
      </c>
      <c r="AX6" s="35">
        <f t="shared" si="6"/>
        <v>-67.03</v>
      </c>
      <c r="AY6" s="35">
        <f t="shared" si="6"/>
        <v>-151.07</v>
      </c>
      <c r="AZ6" s="35">
        <f t="shared" si="6"/>
        <v>135.62</v>
      </c>
      <c r="BA6" s="35">
        <f t="shared" si="6"/>
        <v>133.78</v>
      </c>
      <c r="BB6" s="35">
        <f t="shared" si="6"/>
        <v>216.89</v>
      </c>
      <c r="BC6" s="35">
        <f t="shared" si="6"/>
        <v>89.03</v>
      </c>
      <c r="BD6" s="35">
        <f t="shared" si="6"/>
        <v>88.56</v>
      </c>
      <c r="BE6" s="34" t="str">
        <f>IF(BE7="","",IF(BE7="-","【-】","【"&amp;SUBSTITUTE(TEXT(BE7,"#,##0.00"),"-","△")&amp;"】"))</f>
        <v>【91.02】</v>
      </c>
      <c r="BF6" s="35">
        <f>IF(BF7="",NA(),BF7)</f>
        <v>7212.58</v>
      </c>
      <c r="BG6" s="35">
        <f t="shared" ref="BG6:BO6" si="7">IF(BG7="",NA(),BG7)</f>
        <v>6847.23</v>
      </c>
      <c r="BH6" s="35">
        <f t="shared" si="7"/>
        <v>6224.83</v>
      </c>
      <c r="BI6" s="35">
        <f t="shared" si="7"/>
        <v>5654.85</v>
      </c>
      <c r="BJ6" s="35">
        <f t="shared" si="7"/>
        <v>5100.9799999999996</v>
      </c>
      <c r="BK6" s="35">
        <f t="shared" si="7"/>
        <v>2585.83</v>
      </c>
      <c r="BL6" s="35">
        <f t="shared" si="7"/>
        <v>2464.06</v>
      </c>
      <c r="BM6" s="35">
        <f t="shared" si="7"/>
        <v>1914.94</v>
      </c>
      <c r="BN6" s="35">
        <f t="shared" si="7"/>
        <v>1759.36</v>
      </c>
      <c r="BO6" s="35">
        <f t="shared" si="7"/>
        <v>1837.88</v>
      </c>
      <c r="BP6" s="34" t="str">
        <f>IF(BP7="","",IF(BP7="-","【-】","【"&amp;SUBSTITUTE(TEXT(BP7,"#,##0.00"),"-","△")&amp;"】"))</f>
        <v>【1,937.22】</v>
      </c>
      <c r="BQ6" s="35">
        <f>IF(BQ7="",NA(),BQ7)</f>
        <v>36.33</v>
      </c>
      <c r="BR6" s="35">
        <f t="shared" ref="BR6:BZ6" si="8">IF(BR7="",NA(),BR7)</f>
        <v>36.58</v>
      </c>
      <c r="BS6" s="35">
        <f t="shared" si="8"/>
        <v>25.43</v>
      </c>
      <c r="BT6" s="35">
        <f t="shared" si="8"/>
        <v>24.28</v>
      </c>
      <c r="BU6" s="35">
        <f t="shared" si="8"/>
        <v>11.26</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481.35</v>
      </c>
      <c r="CC6" s="35">
        <f t="shared" ref="CC6:CK6" si="9">IF(CC7="",NA(),CC7)</f>
        <v>478.33</v>
      </c>
      <c r="CD6" s="35">
        <f t="shared" si="9"/>
        <v>685.61</v>
      </c>
      <c r="CE6" s="35">
        <f t="shared" si="9"/>
        <v>716.84</v>
      </c>
      <c r="CF6" s="35">
        <f t="shared" si="9"/>
        <v>1552.68</v>
      </c>
      <c r="CG6" s="35">
        <f t="shared" si="9"/>
        <v>588.54999999999995</v>
      </c>
      <c r="CH6" s="35">
        <f t="shared" si="9"/>
        <v>561.54</v>
      </c>
      <c r="CI6" s="35">
        <f t="shared" si="9"/>
        <v>553.77</v>
      </c>
      <c r="CJ6" s="35">
        <f t="shared" si="9"/>
        <v>508.64</v>
      </c>
      <c r="CK6" s="35">
        <f t="shared" si="9"/>
        <v>525.22</v>
      </c>
      <c r="CL6" s="34" t="str">
        <f>IF(CL7="","",IF(CL7="-","【-】","【"&amp;SUBSTITUTE(TEXT(CL7,"#,##0.00"),"-","△")&amp;"】"))</f>
        <v>【521.14】</v>
      </c>
      <c r="CM6" s="34">
        <f>IF(CM7="",NA(),CM7)</f>
        <v>0</v>
      </c>
      <c r="CN6" s="34">
        <f t="shared" ref="CN6:CV6" si="10">IF(CN7="",NA(),CN7)</f>
        <v>0</v>
      </c>
      <c r="CO6" s="34">
        <f t="shared" si="10"/>
        <v>0</v>
      </c>
      <c r="CP6" s="34">
        <f t="shared" si="10"/>
        <v>0</v>
      </c>
      <c r="CQ6" s="34">
        <f t="shared" si="10"/>
        <v>0</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85.29</v>
      </c>
      <c r="CY6" s="35">
        <f t="shared" ref="CY6:DG6" si="11">IF(CY7="",NA(),CY7)</f>
        <v>88.24</v>
      </c>
      <c r="CZ6" s="35">
        <f t="shared" si="11"/>
        <v>89</v>
      </c>
      <c r="DA6" s="35">
        <f t="shared" si="11"/>
        <v>90.91</v>
      </c>
      <c r="DB6" s="35">
        <f t="shared" si="11"/>
        <v>90.72</v>
      </c>
      <c r="DC6" s="35">
        <f t="shared" si="11"/>
        <v>88.2</v>
      </c>
      <c r="DD6" s="35">
        <f t="shared" si="11"/>
        <v>88.64</v>
      </c>
      <c r="DE6" s="35">
        <f t="shared" si="11"/>
        <v>89.93</v>
      </c>
      <c r="DF6" s="35">
        <f t="shared" si="11"/>
        <v>89.88</v>
      </c>
      <c r="DG6" s="35">
        <f t="shared" si="11"/>
        <v>91.52</v>
      </c>
      <c r="DH6" s="34" t="str">
        <f>IF(DH7="","",IF(DH7="-","【-】","【"&amp;SUBSTITUTE(TEXT(DH7,"#,##0.00"),"-","△")&amp;"】"))</f>
        <v>【90.51】</v>
      </c>
      <c r="DI6" s="35">
        <f>IF(DI7="",NA(),DI7)</f>
        <v>19.89</v>
      </c>
      <c r="DJ6" s="35">
        <f t="shared" ref="DJ6:DR6" si="12">IF(DJ7="",NA(),DJ7)</f>
        <v>22.9</v>
      </c>
      <c r="DK6" s="35">
        <f t="shared" si="12"/>
        <v>25.92</v>
      </c>
      <c r="DL6" s="35">
        <f t="shared" si="12"/>
        <v>28.91</v>
      </c>
      <c r="DM6" s="35">
        <f t="shared" si="12"/>
        <v>31.87</v>
      </c>
      <c r="DN6" s="35">
        <f t="shared" si="12"/>
        <v>27.64</v>
      </c>
      <c r="DO6" s="35">
        <f t="shared" si="12"/>
        <v>33.58</v>
      </c>
      <c r="DP6" s="35">
        <f t="shared" si="12"/>
        <v>32.36</v>
      </c>
      <c r="DQ6" s="35">
        <f t="shared" si="12"/>
        <v>31.73</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202011</v>
      </c>
      <c r="D7" s="37">
        <v>46</v>
      </c>
      <c r="E7" s="37">
        <v>17</v>
      </c>
      <c r="F7" s="37">
        <v>9</v>
      </c>
      <c r="G7" s="37">
        <v>0</v>
      </c>
      <c r="H7" s="37" t="s">
        <v>96</v>
      </c>
      <c r="I7" s="37" t="s">
        <v>97</v>
      </c>
      <c r="J7" s="37" t="s">
        <v>98</v>
      </c>
      <c r="K7" s="37" t="s">
        <v>99</v>
      </c>
      <c r="L7" s="37" t="s">
        <v>100</v>
      </c>
      <c r="M7" s="37" t="s">
        <v>101</v>
      </c>
      <c r="N7" s="38" t="s">
        <v>102</v>
      </c>
      <c r="O7" s="38">
        <v>20.13</v>
      </c>
      <c r="P7" s="38">
        <v>0.03</v>
      </c>
      <c r="Q7" s="38">
        <v>100</v>
      </c>
      <c r="R7" s="38">
        <v>3470</v>
      </c>
      <c r="S7" s="38">
        <v>378025</v>
      </c>
      <c r="T7" s="38">
        <v>834.81</v>
      </c>
      <c r="U7" s="38">
        <v>452.83</v>
      </c>
      <c r="V7" s="38">
        <v>97</v>
      </c>
      <c r="W7" s="38">
        <v>0.03</v>
      </c>
      <c r="X7" s="38">
        <v>3233.33</v>
      </c>
      <c r="Y7" s="38">
        <v>79.88</v>
      </c>
      <c r="Z7" s="38">
        <v>80.02</v>
      </c>
      <c r="AA7" s="38">
        <v>78.38</v>
      </c>
      <c r="AB7" s="38">
        <v>79.16</v>
      </c>
      <c r="AC7" s="38">
        <v>49.24</v>
      </c>
      <c r="AD7" s="38">
        <v>105.88</v>
      </c>
      <c r="AE7" s="38">
        <v>94.85</v>
      </c>
      <c r="AF7" s="38">
        <v>96.1</v>
      </c>
      <c r="AG7" s="38">
        <v>97.69</v>
      </c>
      <c r="AH7" s="38">
        <v>91.26</v>
      </c>
      <c r="AI7" s="38">
        <v>91.74</v>
      </c>
      <c r="AJ7" s="38">
        <v>0</v>
      </c>
      <c r="AK7" s="38">
        <v>768.26</v>
      </c>
      <c r="AL7" s="38">
        <v>954.24</v>
      </c>
      <c r="AM7" s="38">
        <v>1102.6600000000001</v>
      </c>
      <c r="AN7" s="38">
        <v>1727.98</v>
      </c>
      <c r="AO7" s="38">
        <v>933.68</v>
      </c>
      <c r="AP7" s="38">
        <v>1033.78</v>
      </c>
      <c r="AQ7" s="38">
        <v>929.29</v>
      </c>
      <c r="AR7" s="38">
        <v>1037.73</v>
      </c>
      <c r="AS7" s="38">
        <v>1597.09</v>
      </c>
      <c r="AT7" s="38">
        <v>1484.74</v>
      </c>
      <c r="AU7" s="38">
        <v>46.99</v>
      </c>
      <c r="AV7" s="38">
        <v>12.79</v>
      </c>
      <c r="AW7" s="38">
        <v>-24.79</v>
      </c>
      <c r="AX7" s="38">
        <v>-67.03</v>
      </c>
      <c r="AY7" s="38">
        <v>-151.07</v>
      </c>
      <c r="AZ7" s="38">
        <v>135.62</v>
      </c>
      <c r="BA7" s="38">
        <v>133.78</v>
      </c>
      <c r="BB7" s="38">
        <v>216.89</v>
      </c>
      <c r="BC7" s="38">
        <v>89.03</v>
      </c>
      <c r="BD7" s="38">
        <v>88.56</v>
      </c>
      <c r="BE7" s="38">
        <v>91.02</v>
      </c>
      <c r="BF7" s="38">
        <v>7212.58</v>
      </c>
      <c r="BG7" s="38">
        <v>6847.23</v>
      </c>
      <c r="BH7" s="38">
        <v>6224.83</v>
      </c>
      <c r="BI7" s="38">
        <v>5654.85</v>
      </c>
      <c r="BJ7" s="38">
        <v>5100.9799999999996</v>
      </c>
      <c r="BK7" s="38">
        <v>2585.83</v>
      </c>
      <c r="BL7" s="38">
        <v>2464.06</v>
      </c>
      <c r="BM7" s="38">
        <v>1914.94</v>
      </c>
      <c r="BN7" s="38">
        <v>1759.36</v>
      </c>
      <c r="BO7" s="38">
        <v>1837.88</v>
      </c>
      <c r="BP7" s="38">
        <v>1937.22</v>
      </c>
      <c r="BQ7" s="38">
        <v>36.33</v>
      </c>
      <c r="BR7" s="38">
        <v>36.58</v>
      </c>
      <c r="BS7" s="38">
        <v>25.43</v>
      </c>
      <c r="BT7" s="38">
        <v>24.28</v>
      </c>
      <c r="BU7" s="38">
        <v>11.26</v>
      </c>
      <c r="BV7" s="38">
        <v>31.45</v>
      </c>
      <c r="BW7" s="38">
        <v>32.909999999999997</v>
      </c>
      <c r="BX7" s="38">
        <v>34.020000000000003</v>
      </c>
      <c r="BY7" s="38">
        <v>37.200000000000003</v>
      </c>
      <c r="BZ7" s="38">
        <v>35.03</v>
      </c>
      <c r="CA7" s="38">
        <v>35.299999999999997</v>
      </c>
      <c r="CB7" s="38">
        <v>481.35</v>
      </c>
      <c r="CC7" s="38">
        <v>478.33</v>
      </c>
      <c r="CD7" s="38">
        <v>685.61</v>
      </c>
      <c r="CE7" s="38">
        <v>716.84</v>
      </c>
      <c r="CF7" s="38">
        <v>1552.68</v>
      </c>
      <c r="CG7" s="38">
        <v>588.54999999999995</v>
      </c>
      <c r="CH7" s="38">
        <v>561.54</v>
      </c>
      <c r="CI7" s="38">
        <v>553.77</v>
      </c>
      <c r="CJ7" s="38">
        <v>508.64</v>
      </c>
      <c r="CK7" s="38">
        <v>525.22</v>
      </c>
      <c r="CL7" s="38">
        <v>521.14</v>
      </c>
      <c r="CM7" s="38">
        <v>0</v>
      </c>
      <c r="CN7" s="38">
        <v>0</v>
      </c>
      <c r="CO7" s="38">
        <v>0</v>
      </c>
      <c r="CP7" s="38">
        <v>0</v>
      </c>
      <c r="CQ7" s="38">
        <v>0</v>
      </c>
      <c r="CR7" s="38">
        <v>37.950000000000003</v>
      </c>
      <c r="CS7" s="38">
        <v>34.92</v>
      </c>
      <c r="CT7" s="38">
        <v>36.44</v>
      </c>
      <c r="CU7" s="38">
        <v>34.29</v>
      </c>
      <c r="CV7" s="38">
        <v>35.340000000000003</v>
      </c>
      <c r="CW7" s="38">
        <v>35.75</v>
      </c>
      <c r="CX7" s="38">
        <v>85.29</v>
      </c>
      <c r="CY7" s="38">
        <v>88.24</v>
      </c>
      <c r="CZ7" s="38">
        <v>89</v>
      </c>
      <c r="DA7" s="38">
        <v>90.91</v>
      </c>
      <c r="DB7" s="38">
        <v>90.72</v>
      </c>
      <c r="DC7" s="38">
        <v>88.2</v>
      </c>
      <c r="DD7" s="38">
        <v>88.64</v>
      </c>
      <c r="DE7" s="38">
        <v>89.93</v>
      </c>
      <c r="DF7" s="38">
        <v>89.88</v>
      </c>
      <c r="DG7" s="38">
        <v>91.52</v>
      </c>
      <c r="DH7" s="38">
        <v>90.51</v>
      </c>
      <c r="DI7" s="38">
        <v>19.89</v>
      </c>
      <c r="DJ7" s="38">
        <v>22.9</v>
      </c>
      <c r="DK7" s="38">
        <v>25.92</v>
      </c>
      <c r="DL7" s="38">
        <v>28.91</v>
      </c>
      <c r="DM7" s="38">
        <v>31.87</v>
      </c>
      <c r="DN7" s="38">
        <v>27.64</v>
      </c>
      <c r="DO7" s="38">
        <v>33.58</v>
      </c>
      <c r="DP7" s="38">
        <v>32.36</v>
      </c>
      <c r="DQ7" s="38">
        <v>31.73</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2020-02-10T02:52:50Z</cp:lastPrinted>
  <dcterms:created xsi:type="dcterms:W3CDTF">2019-12-05T04:56:49Z</dcterms:created>
  <dcterms:modified xsi:type="dcterms:W3CDTF">2020-03-09T04:16:44Z</dcterms:modified>
  <cp:category/>
</cp:coreProperties>
</file>