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0.86\作業フォルダ\★令和６年度\11スポーツ部\スポーツ課\R6_長野市南長野運動公園スタジアム照明LED化事業【プロポーザル】\公告用\20241220スポ課送付\"/>
    </mc:Choice>
  </mc:AlternateContent>
  <bookViews>
    <workbookView xWindow="0" yWindow="0" windowWidth="14412" windowHeight="8712"/>
  </bookViews>
  <sheets>
    <sheet name="表紙A４" sheetId="18" r:id="rId1"/>
    <sheet name="a-1荷重（オリスタ)" sheetId="8" r:id="rId2"/>
    <sheet name="a-2荷重（Uスタ)" sheetId="7" r:id="rId3"/>
    <sheet name="b-1省エネ (オリスタ)" sheetId="9" r:id="rId4"/>
    <sheet name="b-2省エネ（長野Ｕスタ）" sheetId="4" r:id="rId5"/>
    <sheet name="c-1システム系統図・機器姿図（オリスタ）" sheetId="12" r:id="rId6"/>
    <sheet name="c-2システム系統図・機器姿図（長野Uスタ）" sheetId="14" r:id="rId7"/>
    <sheet name="d-1照度分布図（オリスタ）" sheetId="15" r:id="rId8"/>
    <sheet name="d-2照度分布図（長野Uスタ）" sheetId="16"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9" l="1"/>
  <c r="K20" i="4"/>
  <c r="K19" i="4"/>
  <c r="J20" i="4"/>
  <c r="J19" i="4"/>
  <c r="I20" i="4"/>
  <c r="I19" i="4"/>
  <c r="H20" i="4"/>
  <c r="H19" i="4"/>
  <c r="G20" i="4"/>
  <c r="G19" i="4"/>
  <c r="H19" i="9"/>
  <c r="H20" i="9"/>
  <c r="H18" i="9"/>
  <c r="G19" i="9"/>
  <c r="G20" i="9"/>
  <c r="J20" i="9" l="1"/>
  <c r="I19" i="9" l="1"/>
  <c r="J19" i="9"/>
  <c r="I20" i="9"/>
  <c r="J18" i="9" l="1"/>
  <c r="E12" i="8"/>
  <c r="E11" i="8"/>
  <c r="E10" i="8"/>
  <c r="E9" i="8"/>
  <c r="E8" i="8"/>
  <c r="E7" i="8"/>
  <c r="E10" i="7"/>
  <c r="E9" i="7"/>
  <c r="E8" i="7"/>
  <c r="E7" i="7"/>
  <c r="I36" i="9" l="1"/>
  <c r="F11" i="9" s="1"/>
  <c r="G36" i="9"/>
  <c r="F9" i="9" s="1"/>
  <c r="H36" i="9"/>
  <c r="F10" i="9" s="1"/>
  <c r="J21" i="9"/>
  <c r="D12" i="9" s="1"/>
  <c r="E12" i="9" s="1"/>
  <c r="J36" i="9"/>
  <c r="F12" i="9" s="1"/>
  <c r="G21" i="9"/>
  <c r="D9" i="9" s="1"/>
  <c r="E9" i="9" s="1"/>
  <c r="I18" i="9"/>
  <c r="I21" i="9" s="1"/>
  <c r="D11" i="9" s="1"/>
  <c r="E11" i="9" s="1"/>
  <c r="G10" i="9" l="1"/>
  <c r="G12" i="9"/>
  <c r="H12" i="9"/>
  <c r="I12" i="9" s="1"/>
  <c r="G9" i="9"/>
  <c r="H9" i="9"/>
  <c r="I9" i="9" s="1"/>
  <c r="H11" i="9"/>
  <c r="I11" i="9" s="1"/>
  <c r="G11" i="9"/>
  <c r="H21" i="9"/>
  <c r="D10" i="9" s="1"/>
  <c r="E10" i="9" s="1"/>
  <c r="E13" i="9" s="1"/>
  <c r="H10" i="9" l="1"/>
  <c r="I10" i="9" s="1"/>
  <c r="I13" i="9" s="1"/>
  <c r="G13" i="9"/>
  <c r="G36" i="4" l="1"/>
  <c r="G21" i="4"/>
  <c r="D9" i="4" s="1"/>
  <c r="J21" i="4" l="1"/>
  <c r="D12" i="4" s="1"/>
  <c r="E12" i="4" s="1"/>
  <c r="H21" i="4"/>
  <c r="D10" i="4" s="1"/>
  <c r="I21" i="4"/>
  <c r="D11" i="4" s="1"/>
  <c r="E11" i="4" s="1"/>
  <c r="K21" i="4"/>
  <c r="D13" i="4" s="1"/>
  <c r="H36" i="4"/>
  <c r="F10" i="4" s="1"/>
  <c r="G10" i="4" s="1"/>
  <c r="I36" i="4"/>
  <c r="F11" i="4" s="1"/>
  <c r="G11" i="4" s="1"/>
  <c r="K36" i="4"/>
  <c r="F13" i="4" s="1"/>
  <c r="G13" i="4" s="1"/>
  <c r="J36" i="4"/>
  <c r="F12" i="4" s="1"/>
  <c r="G12" i="4" s="1"/>
  <c r="F9" i="4"/>
  <c r="H9" i="4" s="1"/>
  <c r="J9" i="4" s="1"/>
  <c r="E9" i="4"/>
  <c r="H11" i="4" l="1"/>
  <c r="J11" i="4" s="1"/>
  <c r="G9" i="4"/>
  <c r="G14" i="4" s="1"/>
  <c r="H13" i="4"/>
  <c r="J13" i="4" s="1"/>
  <c r="E13" i="4"/>
  <c r="H12" i="4"/>
  <c r="J12" i="4" s="1"/>
  <c r="E10" i="4"/>
  <c r="H10" i="4"/>
  <c r="E14" i="4" l="1"/>
  <c r="J10" i="4"/>
  <c r="J14" i="4" s="1"/>
</calcChain>
</file>

<file path=xl/comments1.xml><?xml version="1.0" encoding="utf-8"?>
<comments xmlns="http://schemas.openxmlformats.org/spreadsheetml/2006/main">
  <authors>
    <author>00044088</author>
  </authors>
  <commentList>
    <comment ref="AH6" authorId="0" shapeId="0">
      <text>
        <r>
          <rPr>
            <sz val="9"/>
            <color indexed="81"/>
            <rFont val="MS P ゴシック"/>
            <family val="3"/>
            <charset val="128"/>
          </rPr>
          <t>長野Ｕスタジアムは、技術提案する演出制御（本事業外）の範囲まで記載してください、また。本事業と本事業外（追加工事、運営事業者の持ち込み機器）の区分が分かるように記載をしてください。</t>
        </r>
      </text>
    </comment>
  </commentList>
</comments>
</file>

<file path=xl/comments2.xml><?xml version="1.0" encoding="utf-8"?>
<comments xmlns="http://schemas.openxmlformats.org/spreadsheetml/2006/main">
  <authors>
    <author>作成者</author>
  </authors>
  <commentList>
    <comment ref="AH6" authorId="0" shapeId="0">
      <text>
        <r>
          <rPr>
            <b/>
            <sz val="9"/>
            <color indexed="81"/>
            <rFont val="MS P ゴシック"/>
            <family val="3"/>
            <charset val="128"/>
          </rPr>
          <t>競技面、観客席、観客席通路の照度及びグレア対策と
敷地境界における光害対策の説明を記載してください。
なお、敷地境界は、位置図のハッチング外周とします。</t>
        </r>
      </text>
    </comment>
  </commentList>
</comments>
</file>

<file path=xl/comments3.xml><?xml version="1.0" encoding="utf-8"?>
<comments xmlns="http://schemas.openxmlformats.org/spreadsheetml/2006/main">
  <authors>
    <author>作成者</author>
  </authors>
  <commentList>
    <comment ref="AH6" authorId="0" shapeId="0">
      <text>
        <r>
          <rPr>
            <b/>
            <sz val="9"/>
            <color indexed="81"/>
            <rFont val="MS P ゴシック"/>
            <family val="3"/>
            <charset val="128"/>
          </rPr>
          <t>競技面、観客席、観客席通路の照度及びグレア対策と
敷地境界における光害対策の説明を記載してください。
なお、敷地境界は、位置図のハッチング外周とします。</t>
        </r>
      </text>
    </comment>
  </commentList>
</comments>
</file>

<file path=xl/sharedStrings.xml><?xml version="1.0" encoding="utf-8"?>
<sst xmlns="http://schemas.openxmlformats.org/spreadsheetml/2006/main" count="219" uniqueCount="96">
  <si>
    <t>長野オリンピックスタジアム</t>
    <rPh sb="0" eb="2">
      <t>ナガノ</t>
    </rPh>
    <phoneticPr fontId="2"/>
  </si>
  <si>
    <t>投光器</t>
    <rPh sb="0" eb="3">
      <t>トウコウキ</t>
    </rPh>
    <phoneticPr fontId="2"/>
  </si>
  <si>
    <t>既設</t>
    <rPh sb="0" eb="2">
      <t>キセツ</t>
    </rPh>
    <phoneticPr fontId="2"/>
  </si>
  <si>
    <t>更新</t>
    <rPh sb="0" eb="2">
      <t>コウシン</t>
    </rPh>
    <phoneticPr fontId="2"/>
  </si>
  <si>
    <t>台数</t>
    <rPh sb="0" eb="2">
      <t>ダイスウ</t>
    </rPh>
    <phoneticPr fontId="2"/>
  </si>
  <si>
    <t>計</t>
    <rPh sb="0" eb="1">
      <t>ケイ</t>
    </rPh>
    <phoneticPr fontId="2"/>
  </si>
  <si>
    <t>照明塔</t>
    <rPh sb="0" eb="2">
      <t>ショウメイ</t>
    </rPh>
    <rPh sb="2" eb="3">
      <t>トウ</t>
    </rPh>
    <phoneticPr fontId="2"/>
  </si>
  <si>
    <t>No.1</t>
  </si>
  <si>
    <t>No.2</t>
  </si>
  <si>
    <t>No.3</t>
  </si>
  <si>
    <t>No.4</t>
  </si>
  <si>
    <t>No.5</t>
  </si>
  <si>
    <t>No.６</t>
    <phoneticPr fontId="2"/>
  </si>
  <si>
    <t>長野Uスタジアム</t>
    <rPh sb="0" eb="2">
      <t>ナガノ</t>
    </rPh>
    <phoneticPr fontId="2"/>
  </si>
  <si>
    <t>2-2</t>
  </si>
  <si>
    <t>照明荷重(kg)</t>
    <rPh sb="0" eb="2">
      <t>ショウメイ</t>
    </rPh>
    <rPh sb="2" eb="4">
      <t>カジュウ</t>
    </rPh>
    <phoneticPr fontId="2"/>
  </si>
  <si>
    <t>判定</t>
    <rPh sb="0" eb="2">
      <t>ハンテイ</t>
    </rPh>
    <phoneticPr fontId="2"/>
  </si>
  <si>
    <t>フィールド
照明盤</t>
    <phoneticPr fontId="2"/>
  </si>
  <si>
    <t>1-1</t>
    <phoneticPr fontId="2"/>
  </si>
  <si>
    <t>1-2</t>
  </si>
  <si>
    <t>2-1</t>
    <phoneticPr fontId="2"/>
  </si>
  <si>
    <t>その他</t>
    <rPh sb="2" eb="3">
      <t>タ</t>
    </rPh>
    <phoneticPr fontId="2"/>
  </si>
  <si>
    <t>---</t>
    <phoneticPr fontId="2"/>
  </si>
  <si>
    <t>無</t>
    <rPh sb="0" eb="1">
      <t>ナシ</t>
    </rPh>
    <phoneticPr fontId="2"/>
  </si>
  <si>
    <t>全点灯</t>
    <rPh sb="0" eb="1">
      <t>ゼン</t>
    </rPh>
    <rPh sb="1" eb="3">
      <t>テントウ</t>
    </rPh>
    <phoneticPr fontId="2"/>
  </si>
  <si>
    <t>1/2点灯</t>
    <rPh sb="3" eb="5">
      <t>テントウ</t>
    </rPh>
    <phoneticPr fontId="2"/>
  </si>
  <si>
    <t>年間
点灯時間</t>
    <rPh sb="0" eb="2">
      <t>ネンカン</t>
    </rPh>
    <rPh sb="3" eb="5">
      <t>テントウ</t>
    </rPh>
    <rPh sb="5" eb="7">
      <t>ジカン</t>
    </rPh>
    <phoneticPr fontId="2"/>
  </si>
  <si>
    <t>1/3点灯</t>
    <rPh sb="3" eb="5">
      <t>テントウ</t>
    </rPh>
    <phoneticPr fontId="2"/>
  </si>
  <si>
    <t>消費電力</t>
    <rPh sb="0" eb="2">
      <t>ショウヒ</t>
    </rPh>
    <rPh sb="2" eb="4">
      <t>デンリョク</t>
    </rPh>
    <phoneticPr fontId="2"/>
  </si>
  <si>
    <t>方式</t>
    <rPh sb="0" eb="2">
      <t>ホウシキ</t>
    </rPh>
    <phoneticPr fontId="2"/>
  </si>
  <si>
    <t>消費電力量</t>
    <rPh sb="0" eb="2">
      <t>ショウヒ</t>
    </rPh>
    <rPh sb="2" eb="4">
      <t>デンリョク</t>
    </rPh>
    <rPh sb="4" eb="5">
      <t>リョウ</t>
    </rPh>
    <phoneticPr fontId="2"/>
  </si>
  <si>
    <t>1/6点灯</t>
    <rPh sb="3" eb="5">
      <t>テントウ</t>
    </rPh>
    <phoneticPr fontId="2"/>
  </si>
  <si>
    <t>消費電力　計</t>
    <rPh sb="0" eb="2">
      <t>ショウヒ</t>
    </rPh>
    <rPh sb="2" eb="4">
      <t>デンリョク</t>
    </rPh>
    <rPh sb="5" eb="6">
      <t>ケイ</t>
    </rPh>
    <phoneticPr fontId="2"/>
  </si>
  <si>
    <t>照明器具</t>
    <rPh sb="0" eb="2">
      <t>ショウメイ</t>
    </rPh>
    <rPh sb="2" eb="4">
      <t>キグ</t>
    </rPh>
    <phoneticPr fontId="2"/>
  </si>
  <si>
    <t>ｈ</t>
    <phoneticPr fontId="2"/>
  </si>
  <si>
    <t>kW</t>
    <phoneticPr fontId="2"/>
  </si>
  <si>
    <t>ｋWｈ</t>
    <phoneticPr fontId="2"/>
  </si>
  <si>
    <t>削減量</t>
    <rPh sb="0" eb="2">
      <t>サクゲン</t>
    </rPh>
    <rPh sb="2" eb="3">
      <t>リョウ</t>
    </rPh>
    <phoneticPr fontId="2"/>
  </si>
  <si>
    <t>規格</t>
    <rPh sb="0" eb="2">
      <t>キカク</t>
    </rPh>
    <phoneticPr fontId="2"/>
  </si>
  <si>
    <t>消費電力（既設照明設備）</t>
    <rPh sb="0" eb="2">
      <t>ショウヒ</t>
    </rPh>
    <rPh sb="2" eb="4">
      <t>デンリョク</t>
    </rPh>
    <rPh sb="5" eb="7">
      <t>キセツ</t>
    </rPh>
    <rPh sb="7" eb="9">
      <t>ショウメイ</t>
    </rPh>
    <rPh sb="9" eb="11">
      <t>セツビ</t>
    </rPh>
    <phoneticPr fontId="2"/>
  </si>
  <si>
    <t>消費電力（更新照明設備）</t>
    <rPh sb="0" eb="2">
      <t>ショウヒ</t>
    </rPh>
    <rPh sb="2" eb="4">
      <t>デンリョク</t>
    </rPh>
    <rPh sb="5" eb="7">
      <t>コウシン</t>
    </rPh>
    <rPh sb="7" eb="9">
      <t>ショウメイ</t>
    </rPh>
    <rPh sb="9" eb="11">
      <t>セツビ</t>
    </rPh>
    <phoneticPr fontId="2"/>
  </si>
  <si>
    <t>1台あたり</t>
    <rPh sb="1" eb="2">
      <t>ダイ</t>
    </rPh>
    <phoneticPr fontId="2"/>
  </si>
  <si>
    <t>型式</t>
    <rPh sb="0" eb="2">
      <t>ケイシキ</t>
    </rPh>
    <phoneticPr fontId="2"/>
  </si>
  <si>
    <t>超過</t>
    <rPh sb="0" eb="2">
      <t>チョウカ</t>
    </rPh>
    <phoneticPr fontId="2"/>
  </si>
  <si>
    <t>荷重に係る照明器具の説明を記載してください</t>
    <rPh sb="5" eb="7">
      <t>ショウメイ</t>
    </rPh>
    <rPh sb="7" eb="9">
      <t>キグ</t>
    </rPh>
    <rPh sb="10" eb="12">
      <t>セツメイ</t>
    </rPh>
    <phoneticPr fontId="2"/>
  </si>
  <si>
    <t>数量・荷重・別途取付架台の追加等</t>
    <rPh sb="0" eb="2">
      <t>スウリョウ</t>
    </rPh>
    <rPh sb="3" eb="5">
      <t>カジュウ</t>
    </rPh>
    <rPh sb="6" eb="8">
      <t>ベット</t>
    </rPh>
    <rPh sb="8" eb="10">
      <t>トリツケ</t>
    </rPh>
    <rPh sb="10" eb="12">
      <t>カダイ</t>
    </rPh>
    <rPh sb="13" eb="15">
      <t>ツイカ</t>
    </rPh>
    <rPh sb="15" eb="16">
      <t>トウ</t>
    </rPh>
    <phoneticPr fontId="2"/>
  </si>
  <si>
    <t>【技術提案ー確認資料】　</t>
    <rPh sb="1" eb="3">
      <t>ギジュツ</t>
    </rPh>
    <rPh sb="3" eb="5">
      <t>テイアン</t>
    </rPh>
    <rPh sb="6" eb="8">
      <t>カクニン</t>
    </rPh>
    <rPh sb="8" eb="10">
      <t>シリョウ</t>
    </rPh>
    <phoneticPr fontId="2"/>
  </si>
  <si>
    <t>Ａ４判片面枚数任意とする。</t>
    <rPh sb="2" eb="3">
      <t>バン</t>
    </rPh>
    <rPh sb="3" eb="5">
      <t>カタメン</t>
    </rPh>
    <rPh sb="5" eb="7">
      <t>マイスウ</t>
    </rPh>
    <rPh sb="7" eb="9">
      <t>ニンイ</t>
    </rPh>
    <phoneticPr fontId="2"/>
  </si>
  <si>
    <t>Ａ4判片面枚数任意とする。</t>
    <rPh sb="2" eb="3">
      <t>バン</t>
    </rPh>
    <rPh sb="3" eb="5">
      <t>カタメン</t>
    </rPh>
    <rPh sb="5" eb="7">
      <t>マイスウ</t>
    </rPh>
    <rPh sb="7" eb="9">
      <t>ニンイ</t>
    </rPh>
    <phoneticPr fontId="2"/>
  </si>
  <si>
    <t>規格（光束等）</t>
    <rPh sb="0" eb="2">
      <t>キカク</t>
    </rPh>
    <rPh sb="3" eb="5">
      <t>コウソク</t>
    </rPh>
    <rPh sb="5" eb="6">
      <t>トウ</t>
    </rPh>
    <phoneticPr fontId="2"/>
  </si>
  <si>
    <t>メタハラ1000W</t>
    <phoneticPr fontId="2"/>
  </si>
  <si>
    <t>ナトリウム940W</t>
    <phoneticPr fontId="2"/>
  </si>
  <si>
    <t>ハロゲン1500W</t>
    <phoneticPr fontId="2"/>
  </si>
  <si>
    <t>2/3点灯</t>
    <rPh sb="3" eb="5">
      <t>テントウ</t>
    </rPh>
    <phoneticPr fontId="2"/>
  </si>
  <si>
    <t>2/15点灯</t>
    <rPh sb="4" eb="6">
      <t>テントウ</t>
    </rPh>
    <phoneticPr fontId="2"/>
  </si>
  <si>
    <t>メタハラ2000W</t>
    <phoneticPr fontId="2"/>
  </si>
  <si>
    <t>メタハラ1500W</t>
    <phoneticPr fontId="2"/>
  </si>
  <si>
    <t>通し番号　　／</t>
    <phoneticPr fontId="2"/>
  </si>
  <si>
    <t>Ａ３判片面１枚とすること。</t>
    <rPh sb="2" eb="3">
      <t>バン</t>
    </rPh>
    <rPh sb="3" eb="5">
      <t>カタメン</t>
    </rPh>
    <rPh sb="6" eb="7">
      <t>マイ</t>
    </rPh>
    <phoneticPr fontId="2"/>
  </si>
  <si>
    <t>a-1　荷重比較表</t>
    <rPh sb="4" eb="6">
      <t>カジュウ</t>
    </rPh>
    <rPh sb="6" eb="8">
      <t>ヒカク</t>
    </rPh>
    <rPh sb="8" eb="9">
      <t>ヒョウ</t>
    </rPh>
    <phoneticPr fontId="2"/>
  </si>
  <si>
    <t>a-2　荷重比較表</t>
    <rPh sb="4" eb="6">
      <t>カジュウ</t>
    </rPh>
    <rPh sb="6" eb="8">
      <t>ヒカク</t>
    </rPh>
    <rPh sb="8" eb="9">
      <t>ヒョウ</t>
    </rPh>
    <phoneticPr fontId="2"/>
  </si>
  <si>
    <t>b-2　消費電力比較表</t>
    <rPh sb="4" eb="6">
      <t>ショウヒ</t>
    </rPh>
    <rPh sb="6" eb="8">
      <t>デンリョク</t>
    </rPh>
    <rPh sb="8" eb="10">
      <t>ヒカク</t>
    </rPh>
    <rPh sb="10" eb="11">
      <t>ヒョウ</t>
    </rPh>
    <phoneticPr fontId="2"/>
  </si>
  <si>
    <t>b-1　消費電力比較表</t>
    <rPh sb="4" eb="6">
      <t>ショウヒ</t>
    </rPh>
    <rPh sb="6" eb="8">
      <t>デンリョク</t>
    </rPh>
    <rPh sb="8" eb="10">
      <t>ヒカク</t>
    </rPh>
    <rPh sb="10" eb="11">
      <t>ヒョウ</t>
    </rPh>
    <phoneticPr fontId="2"/>
  </si>
  <si>
    <t>c-1　システム系統図、機器姿図</t>
    <rPh sb="8" eb="11">
      <t>ケイトウズ</t>
    </rPh>
    <rPh sb="12" eb="14">
      <t>キキ</t>
    </rPh>
    <rPh sb="14" eb="15">
      <t>スガタ</t>
    </rPh>
    <rPh sb="15" eb="16">
      <t>ズ</t>
    </rPh>
    <phoneticPr fontId="2"/>
  </si>
  <si>
    <t>c-2　システム系統図、機器姿図</t>
    <rPh sb="8" eb="11">
      <t>ケイトウズ</t>
    </rPh>
    <rPh sb="12" eb="14">
      <t>キキ</t>
    </rPh>
    <rPh sb="14" eb="15">
      <t>スガタ</t>
    </rPh>
    <rPh sb="15" eb="16">
      <t>ズ</t>
    </rPh>
    <phoneticPr fontId="2"/>
  </si>
  <si>
    <t>d-1　照度分布図</t>
    <rPh sb="4" eb="6">
      <t>ショウド</t>
    </rPh>
    <rPh sb="6" eb="9">
      <t>ブンプズ</t>
    </rPh>
    <phoneticPr fontId="2"/>
  </si>
  <si>
    <t>d-2　照度分布図</t>
    <rPh sb="4" eb="6">
      <t>ショウド</t>
    </rPh>
    <rPh sb="6" eb="9">
      <t>ブンプズ</t>
    </rPh>
    <phoneticPr fontId="2"/>
  </si>
  <si>
    <t xml:space="preserve">受付名称※
</t>
    <rPh sb="0" eb="2">
      <t>ウケツケ</t>
    </rPh>
    <rPh sb="2" eb="4">
      <t>メイショウ</t>
    </rPh>
    <phoneticPr fontId="2"/>
  </si>
  <si>
    <t>※参加資格確認結果通知書で付与された名称（アルファベット）を記入すること</t>
    <rPh sb="1" eb="3">
      <t>サンカ</t>
    </rPh>
    <rPh sb="3" eb="5">
      <t>シカク</t>
    </rPh>
    <rPh sb="5" eb="7">
      <t>カクニン</t>
    </rPh>
    <rPh sb="7" eb="9">
      <t>ケッカ</t>
    </rPh>
    <rPh sb="9" eb="11">
      <t>ツウチ</t>
    </rPh>
    <rPh sb="11" eb="12">
      <t>ショ</t>
    </rPh>
    <rPh sb="13" eb="15">
      <t>フヨ</t>
    </rPh>
    <rPh sb="18" eb="20">
      <t>メイショウ</t>
    </rPh>
    <rPh sb="30" eb="32">
      <t>キニュウ</t>
    </rPh>
    <phoneticPr fontId="2"/>
  </si>
  <si>
    <t>※受付欄・受付番号</t>
  </si>
  <si>
    <t>　　　 年　　月　　日</t>
    <phoneticPr fontId="16"/>
  </si>
  <si>
    <t>時　　　分</t>
    <phoneticPr fontId="16"/>
  </si>
  <si>
    <t>第　 　　  　　号</t>
    <phoneticPr fontId="16"/>
  </si>
  <si>
    <t>※事務局が記載します</t>
    <rPh sb="1" eb="4">
      <t>ジムキョク</t>
    </rPh>
    <rPh sb="5" eb="7">
      <t>キサイ</t>
    </rPh>
    <phoneticPr fontId="2"/>
  </si>
  <si>
    <t>技術提案に係る確認資料</t>
    <rPh sb="0" eb="2">
      <t>ギジュツ</t>
    </rPh>
    <rPh sb="2" eb="4">
      <t>テイアン</t>
    </rPh>
    <rPh sb="5" eb="6">
      <t>カカワ</t>
    </rPh>
    <rPh sb="7" eb="9">
      <t>カクニン</t>
    </rPh>
    <rPh sb="9" eb="11">
      <t>シリョウ</t>
    </rPh>
    <phoneticPr fontId="2"/>
  </si>
  <si>
    <t>a　荷重比較表</t>
    <rPh sb="2" eb="4">
      <t>カジュウ</t>
    </rPh>
    <rPh sb="4" eb="6">
      <t>ヒカク</t>
    </rPh>
    <rPh sb="6" eb="7">
      <t>ヒョウ</t>
    </rPh>
    <phoneticPr fontId="16"/>
  </si>
  <si>
    <t>b　消費電力比較表</t>
    <rPh sb="2" eb="4">
      <t>ショウヒ</t>
    </rPh>
    <rPh sb="4" eb="6">
      <t>デンリョク</t>
    </rPh>
    <rPh sb="6" eb="8">
      <t>ヒカク</t>
    </rPh>
    <rPh sb="8" eb="9">
      <t>ヒョウ</t>
    </rPh>
    <phoneticPr fontId="16"/>
  </si>
  <si>
    <t>c　システム系統図、機器姿図</t>
    <rPh sb="6" eb="9">
      <t>ケイトウズ</t>
    </rPh>
    <rPh sb="10" eb="12">
      <t>キキ</t>
    </rPh>
    <rPh sb="12" eb="13">
      <t>スガタ</t>
    </rPh>
    <rPh sb="13" eb="14">
      <t>ズ</t>
    </rPh>
    <phoneticPr fontId="16"/>
  </si>
  <si>
    <t>d　照度分布図</t>
    <rPh sb="2" eb="4">
      <t>ショウド</t>
    </rPh>
    <rPh sb="4" eb="7">
      <t>ブンプズ</t>
    </rPh>
    <phoneticPr fontId="16"/>
  </si>
  <si>
    <t>（様式８）</t>
    <rPh sb="1" eb="3">
      <t>ヨウシキ</t>
    </rPh>
    <phoneticPr fontId="16"/>
  </si>
  <si>
    <t>（様式８－１）</t>
    <phoneticPr fontId="2"/>
  </si>
  <si>
    <t>（様式８－２）</t>
    <phoneticPr fontId="2"/>
  </si>
  <si>
    <t>（様式８－３）</t>
    <phoneticPr fontId="2"/>
  </si>
  <si>
    <t>（様式８－４）</t>
    <phoneticPr fontId="2"/>
  </si>
  <si>
    <t>e　工事費見積内訳明細書（演出制御に係る工事費）（様式 任意）</t>
    <rPh sb="2" eb="5">
      <t>コウジヒ</t>
    </rPh>
    <rPh sb="5" eb="7">
      <t>ミツモ</t>
    </rPh>
    <rPh sb="7" eb="9">
      <t>ウチワケ</t>
    </rPh>
    <rPh sb="9" eb="12">
      <t>メイサイショ</t>
    </rPh>
    <rPh sb="13" eb="15">
      <t>エンシュツ</t>
    </rPh>
    <rPh sb="15" eb="17">
      <t>セイギョ</t>
    </rPh>
    <rPh sb="18" eb="19">
      <t>カカ</t>
    </rPh>
    <rPh sb="20" eb="23">
      <t>コウジヒ</t>
    </rPh>
    <rPh sb="25" eb="27">
      <t>ヨウシキ</t>
    </rPh>
    <rPh sb="28" eb="30">
      <t>ニンイ</t>
    </rPh>
    <phoneticPr fontId="16"/>
  </si>
  <si>
    <t>消費電力(kW)</t>
    <rPh sb="0" eb="2">
      <t>ショウヒ</t>
    </rPh>
    <rPh sb="2" eb="4">
      <t>デンリョク</t>
    </rPh>
    <phoneticPr fontId="2"/>
  </si>
  <si>
    <t>（様式８－１）</t>
    <rPh sb="1" eb="3">
      <t>ヨウシキ</t>
    </rPh>
    <phoneticPr fontId="2"/>
  </si>
  <si>
    <t>（様式８－２）</t>
    <rPh sb="1" eb="3">
      <t>ヨウシキ</t>
    </rPh>
    <phoneticPr fontId="2"/>
  </si>
  <si>
    <t>〇〇（●●lm）</t>
    <phoneticPr fontId="2"/>
  </si>
  <si>
    <t>（様式８－３）</t>
    <rPh sb="1" eb="3">
      <t>ヨウシキ</t>
    </rPh>
    <phoneticPr fontId="2"/>
  </si>
  <si>
    <t>（様式８－４）</t>
    <rPh sb="1" eb="3">
      <t>ヨウシキ</t>
    </rPh>
    <phoneticPr fontId="2"/>
  </si>
  <si>
    <t>※枚数は表紙（様式８）を除き全体で計10枚以内とします。</t>
    <rPh sb="1" eb="3">
      <t>マイスウ</t>
    </rPh>
    <rPh sb="4" eb="6">
      <t>ヒョウシ</t>
    </rPh>
    <rPh sb="7" eb="9">
      <t>ヨウシキ</t>
    </rPh>
    <rPh sb="12" eb="13">
      <t>ノゾ</t>
    </rPh>
    <rPh sb="14" eb="16">
      <t>ゼンタイ</t>
    </rPh>
    <rPh sb="17" eb="18">
      <t>ケイ</t>
    </rPh>
    <rPh sb="20" eb="21">
      <t>マイ</t>
    </rPh>
    <rPh sb="21" eb="23">
      <t>イナイ</t>
    </rPh>
    <phoneticPr fontId="2"/>
  </si>
  <si>
    <t>・本確認資料は、事務局の内容の照査用として使用します。</t>
    <rPh sb="1" eb="2">
      <t>ホン</t>
    </rPh>
    <rPh sb="2" eb="4">
      <t>カクニン</t>
    </rPh>
    <rPh sb="4" eb="6">
      <t>シリョウ</t>
    </rPh>
    <rPh sb="8" eb="11">
      <t>ジムキョク</t>
    </rPh>
    <rPh sb="12" eb="14">
      <t>ナイヨウ</t>
    </rPh>
    <rPh sb="15" eb="17">
      <t>ショウサ</t>
    </rPh>
    <rPh sb="17" eb="18">
      <t>ヨウ</t>
    </rPh>
    <rPh sb="21" eb="23">
      <t>シヨウ</t>
    </rPh>
    <phoneticPr fontId="2"/>
  </si>
  <si>
    <t>　本資料にのみ記載があっても、評価の対象になりませんので</t>
    <phoneticPr fontId="2"/>
  </si>
  <si>
    <t>　必要な事項は、必ず技術提案書（様式５）に記載してください。</t>
    <rPh sb="1" eb="3">
      <t>ヒツヨウ</t>
    </rPh>
    <rPh sb="4" eb="6">
      <t>ジコウ</t>
    </rPh>
    <rPh sb="8" eb="9">
      <t>カナラ</t>
    </rPh>
    <rPh sb="10" eb="12">
      <t>ギジュツ</t>
    </rPh>
    <rPh sb="12" eb="14">
      <t>テイアン</t>
    </rPh>
    <rPh sb="14" eb="15">
      <t>ショ</t>
    </rPh>
    <rPh sb="16" eb="18">
      <t>ヨウシキ</t>
    </rPh>
    <rPh sb="21" eb="23">
      <t>キサイ</t>
    </rPh>
    <phoneticPr fontId="2"/>
  </si>
  <si>
    <t>・本確認資料は、A4ファイルにZ折り綴じして提出してください。</t>
    <rPh sb="1" eb="2">
      <t>ホン</t>
    </rPh>
    <rPh sb="2" eb="4">
      <t>カクニン</t>
    </rPh>
    <rPh sb="4" eb="6">
      <t>シリョウ</t>
    </rPh>
    <rPh sb="16" eb="17">
      <t>オ</t>
    </rPh>
    <rPh sb="18" eb="19">
      <t>ト</t>
    </rPh>
    <rPh sb="22" eb="2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</si>
</sst>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kWh&quot;"/>
  </numFmts>
  <fonts count="2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color theme="1"/>
      <name val="BIZ UDPゴシック"/>
      <family val="3"/>
      <charset val="128"/>
    </font>
    <font>
      <sz val="10"/>
      <color theme="1"/>
      <name val="BIZ UD明朝 Medium"/>
      <family val="1"/>
      <charset val="128"/>
    </font>
    <font>
      <sz val="11"/>
      <name val="BIZ UD明朝 Medium"/>
      <family val="1"/>
      <charset val="128"/>
    </font>
    <font>
      <sz val="11"/>
      <color theme="1"/>
      <name val="BIZ UD明朝 Medium"/>
      <family val="1"/>
      <charset val="128"/>
    </font>
    <font>
      <sz val="11"/>
      <name val="BIZ UDPゴシック"/>
      <family val="3"/>
      <charset val="128"/>
    </font>
    <font>
      <sz val="11"/>
      <color theme="1"/>
      <name val="BIZ UDPゴシック"/>
      <family val="3"/>
      <charset val="128"/>
    </font>
    <font>
      <sz val="10"/>
      <name val="BIZ UD明朝 Medium"/>
      <family val="1"/>
      <charset val="128"/>
    </font>
    <font>
      <b/>
      <sz val="10"/>
      <color rgb="FF7030A0"/>
      <name val="游ゴシック"/>
      <family val="3"/>
      <charset val="128"/>
      <scheme val="minor"/>
    </font>
    <font>
      <b/>
      <sz val="10"/>
      <color theme="9" tint="-0.499984740745262"/>
      <name val="游ゴシック"/>
      <family val="3"/>
      <charset val="128"/>
      <scheme val="minor"/>
    </font>
    <font>
      <sz val="10"/>
      <color theme="4" tint="-0.499984740745262"/>
      <name val="游ゴシック"/>
      <family val="2"/>
      <charset val="128"/>
      <scheme val="minor"/>
    </font>
    <font>
      <sz val="11"/>
      <name val="ＭＳ Ｐゴシック"/>
      <family val="3"/>
      <charset val="128"/>
    </font>
    <font>
      <sz val="6"/>
      <name val="ＭＳ Ｐゴシック"/>
      <family val="3"/>
      <charset val="128"/>
    </font>
    <font>
      <b/>
      <sz val="11"/>
      <name val="BIZ UD明朝 Medium"/>
      <family val="1"/>
      <charset val="128"/>
    </font>
    <font>
      <sz val="9"/>
      <name val="BIZ UD明朝 Medium"/>
      <family val="1"/>
      <charset val="128"/>
    </font>
    <font>
      <b/>
      <sz val="16"/>
      <name val="BIZ UD明朝 Medium"/>
      <family val="1"/>
      <charset val="128"/>
    </font>
    <font>
      <sz val="9"/>
      <color theme="1"/>
      <name val="BIZ UD明朝 Medium"/>
      <family val="1"/>
      <charset val="128"/>
    </font>
    <font>
      <b/>
      <sz val="9"/>
      <color indexed="81"/>
      <name val="MS P ゴシック"/>
      <family val="3"/>
      <charset val="128"/>
    </font>
    <font>
      <sz val="9"/>
      <color indexed="81"/>
      <name val="MS P ゴシック"/>
      <family val="3"/>
      <charset val="128"/>
    </font>
    <font>
      <sz val="10"/>
      <color rgb="FFFF0000"/>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lignment vertical="center"/>
    </xf>
  </cellStyleXfs>
  <cellXfs count="165">
    <xf numFmtId="0" fontId="0" fillId="0" borderId="0" xfId="0">
      <alignment vertical="center"/>
    </xf>
    <xf numFmtId="0" fontId="3"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8" fillId="0" borderId="13" xfId="0" applyFont="1" applyBorder="1" applyAlignment="1">
      <alignment vertical="top"/>
    </xf>
    <xf numFmtId="0" fontId="8" fillId="0" borderId="14" xfId="0" applyFont="1" applyBorder="1" applyAlignment="1">
      <alignment vertical="top"/>
    </xf>
    <xf numFmtId="0" fontId="8" fillId="0" borderId="15" xfId="0" applyFont="1" applyBorder="1" applyAlignment="1">
      <alignment vertical="top"/>
    </xf>
    <xf numFmtId="0" fontId="9" fillId="0" borderId="9" xfId="0" applyFont="1" applyBorder="1" applyAlignment="1">
      <alignment vertical="top"/>
    </xf>
    <xf numFmtId="0" fontId="10" fillId="0" borderId="0" xfId="0" applyFont="1" applyBorder="1" applyAlignment="1">
      <alignment vertical="top"/>
    </xf>
    <xf numFmtId="0" fontId="10" fillId="0" borderId="1" xfId="0" applyFont="1" applyBorder="1" applyAlignment="1">
      <alignment horizontal="center" vertical="center"/>
    </xf>
    <xf numFmtId="0" fontId="5" fillId="0" borderId="1" xfId="0" applyFont="1" applyBorder="1" applyAlignment="1">
      <alignment horizontal="center" vertical="center"/>
    </xf>
    <xf numFmtId="0" fontId="10" fillId="0" borderId="1" xfId="0" quotePrefix="1" applyFont="1" applyBorder="1" applyAlignment="1">
      <alignment horizontal="center" vertical="center"/>
    </xf>
    <xf numFmtId="0" fontId="10" fillId="2" borderId="1" xfId="0" applyFont="1" applyFill="1" applyBorder="1" applyAlignment="1">
      <alignment horizontal="center" vertical="center"/>
    </xf>
    <xf numFmtId="0" fontId="10" fillId="0" borderId="16" xfId="0" quotePrefix="1" applyFont="1" applyBorder="1" applyAlignment="1">
      <alignment horizontal="center" vertical="center"/>
    </xf>
    <xf numFmtId="0" fontId="10"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17" xfId="0" quotePrefix="1" applyFont="1" applyBorder="1" applyAlignment="1">
      <alignment horizontal="center" vertical="center"/>
    </xf>
    <xf numFmtId="0" fontId="10" fillId="2" borderId="17" xfId="0" applyFont="1" applyFill="1" applyBorder="1" applyAlignment="1">
      <alignment horizontal="center" vertical="center"/>
    </xf>
    <xf numFmtId="0" fontId="9" fillId="0" borderId="8" xfId="0" applyFont="1" applyBorder="1" applyAlignment="1">
      <alignment vertical="top"/>
    </xf>
    <xf numFmtId="0" fontId="10" fillId="0" borderId="9" xfId="0" applyFont="1" applyBorder="1" applyAlignment="1">
      <alignment vertical="top"/>
    </xf>
    <xf numFmtId="0" fontId="10" fillId="0" borderId="0" xfId="0" applyFont="1">
      <alignment vertical="center"/>
    </xf>
    <xf numFmtId="0" fontId="10" fillId="0" borderId="11" xfId="0" applyFont="1" applyBorder="1" applyAlignment="1">
      <alignment vertical="top"/>
    </xf>
    <xf numFmtId="0" fontId="4" fillId="2" borderId="1" xfId="0" applyFont="1" applyFill="1" applyBorder="1" applyAlignment="1">
      <alignment horizontal="center" vertical="center" wrapText="1"/>
    </xf>
    <xf numFmtId="0" fontId="10" fillId="2" borderId="11" xfId="0" applyFont="1" applyFill="1" applyBorder="1" applyAlignment="1">
      <alignment vertical="top"/>
    </xf>
    <xf numFmtId="0" fontId="10" fillId="2" borderId="0" xfId="0" applyFont="1" applyFill="1">
      <alignment vertical="center"/>
    </xf>
    <xf numFmtId="0" fontId="10" fillId="2" borderId="0" xfId="0" applyFont="1" applyFill="1" applyBorder="1" applyAlignment="1">
      <alignment vertical="top"/>
    </xf>
    <xf numFmtId="0" fontId="10" fillId="2" borderId="12" xfId="0" applyFont="1" applyFill="1" applyBorder="1" applyAlignment="1">
      <alignment vertical="top"/>
    </xf>
    <xf numFmtId="0" fontId="8" fillId="2" borderId="11" xfId="0" applyFont="1" applyFill="1" applyBorder="1" applyAlignment="1">
      <alignment vertical="top"/>
    </xf>
    <xf numFmtId="0" fontId="8" fillId="2" borderId="0" xfId="0" applyFont="1" applyFill="1" applyBorder="1" applyAlignment="1">
      <alignment vertical="top"/>
    </xf>
    <xf numFmtId="0" fontId="8" fillId="2" borderId="12" xfId="0" applyFont="1" applyFill="1" applyBorder="1" applyAlignment="1">
      <alignment vertical="top"/>
    </xf>
    <xf numFmtId="0" fontId="3" fillId="0" borderId="0" xfId="0" applyFont="1" applyBorder="1" applyAlignment="1">
      <alignment horizontal="center" vertical="center"/>
    </xf>
    <xf numFmtId="0" fontId="10" fillId="2" borderId="0" xfId="0" applyFont="1" applyFill="1" applyBorder="1" applyAlignment="1">
      <alignment horizontal="center" vertical="center"/>
    </xf>
    <xf numFmtId="0" fontId="10" fillId="0" borderId="0" xfId="0" applyFont="1" applyBorder="1">
      <alignment vertical="center"/>
    </xf>
    <xf numFmtId="0" fontId="10" fillId="0" borderId="0" xfId="0" quotePrefix="1" applyFont="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vertical="center"/>
    </xf>
    <xf numFmtId="0" fontId="10" fillId="2" borderId="0" xfId="0" quotePrefix="1" applyFont="1" applyFill="1" applyBorder="1" applyAlignment="1">
      <alignment horizontal="center" vertical="center"/>
    </xf>
    <xf numFmtId="0" fontId="5" fillId="2" borderId="0" xfId="0" applyFont="1" applyFill="1" applyBorder="1" applyAlignment="1">
      <alignment horizontal="center" vertical="center"/>
    </xf>
    <xf numFmtId="0" fontId="10" fillId="2" borderId="0" xfId="0" applyFont="1" applyFill="1" applyBorder="1">
      <alignment vertical="center"/>
    </xf>
    <xf numFmtId="0" fontId="5" fillId="0" borderId="7"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Fill="1" applyBorder="1" applyAlignment="1">
      <alignment horizontal="center" vertical="center"/>
    </xf>
    <xf numFmtId="0" fontId="6" fillId="0" borderId="0" xfId="0" applyFont="1">
      <alignment vertical="center"/>
    </xf>
    <xf numFmtId="0" fontId="11" fillId="0" borderId="0" xfId="0" applyFont="1">
      <alignment vertical="center"/>
    </xf>
    <xf numFmtId="0" fontId="3" fillId="0" borderId="0" xfId="0" applyFont="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lignment vertical="center"/>
    </xf>
    <xf numFmtId="0" fontId="3" fillId="0" borderId="1" xfId="0" applyFont="1" applyBorder="1">
      <alignment vertical="center"/>
    </xf>
    <xf numFmtId="0" fontId="12" fillId="0" borderId="1" xfId="0" applyFont="1" applyBorder="1">
      <alignment vertical="center"/>
    </xf>
    <xf numFmtId="0" fontId="13" fillId="0" borderId="1" xfId="0" applyFont="1" applyBorder="1">
      <alignment vertical="center"/>
    </xf>
    <xf numFmtId="0" fontId="3" fillId="0" borderId="12" xfId="0" applyFont="1" applyBorder="1">
      <alignment vertical="center"/>
    </xf>
    <xf numFmtId="0" fontId="3" fillId="0" borderId="0" xfId="0" applyFont="1" applyBorder="1">
      <alignment vertical="center"/>
    </xf>
    <xf numFmtId="0" fontId="3" fillId="0" borderId="0" xfId="0" applyFont="1" applyFill="1" applyBorder="1" applyAlignment="1">
      <alignment horizontal="left" vertical="center"/>
    </xf>
    <xf numFmtId="2" fontId="3" fillId="0" borderId="1" xfId="0" applyNumberFormat="1" applyFont="1" applyBorder="1">
      <alignment vertical="center"/>
    </xf>
    <xf numFmtId="0" fontId="3" fillId="2" borderId="1" xfId="0" applyFont="1" applyFill="1" applyBorder="1" applyAlignment="1">
      <alignment horizontal="center" vertical="center"/>
    </xf>
    <xf numFmtId="2" fontId="3" fillId="2" borderId="1" xfId="0" applyNumberFormat="1" applyFont="1" applyFill="1" applyBorder="1">
      <alignment vertical="center"/>
    </xf>
    <xf numFmtId="0" fontId="3" fillId="2" borderId="1" xfId="0" applyFont="1" applyFill="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12" fillId="0" borderId="1" xfId="0" applyFont="1" applyBorder="1" applyAlignment="1">
      <alignment vertical="center" shrinkToFit="1"/>
    </xf>
    <xf numFmtId="0" fontId="13" fillId="0" borderId="1" xfId="0" applyFont="1" applyBorder="1" applyAlignment="1">
      <alignment vertical="center" shrinkToFit="1"/>
    </xf>
    <xf numFmtId="38" fontId="3" fillId="0" borderId="1" xfId="1" applyFont="1" applyBorder="1" applyAlignment="1">
      <alignment vertical="center" shrinkToFit="1"/>
    </xf>
    <xf numFmtId="0" fontId="3" fillId="0" borderId="1" xfId="0" quotePrefix="1" applyFont="1" applyBorder="1" applyAlignment="1">
      <alignment horizontal="center" vertical="center" shrinkToFit="1"/>
    </xf>
    <xf numFmtId="0" fontId="3" fillId="0" borderId="1" xfId="0" applyFont="1" applyFill="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176" fontId="3" fillId="0" borderId="0" xfId="0" applyNumberFormat="1" applyFont="1" applyBorder="1" applyAlignment="1">
      <alignment vertical="center" shrinkToFit="1"/>
    </xf>
    <xf numFmtId="38" fontId="3" fillId="0" borderId="4" xfId="1" applyFont="1" applyBorder="1" applyAlignment="1">
      <alignment vertical="center" shrinkToFit="1"/>
    </xf>
    <xf numFmtId="2" fontId="14" fillId="0" borderId="1" xfId="0" applyNumberFormat="1" applyFont="1" applyBorder="1">
      <alignment vertical="center"/>
    </xf>
    <xf numFmtId="0" fontId="4" fillId="0" borderId="1" xfId="0" applyFont="1" applyBorder="1" applyAlignment="1">
      <alignment horizontal="right" vertical="center" wrapText="1"/>
    </xf>
    <xf numFmtId="0" fontId="4" fillId="2" borderId="1" xfId="0" applyFont="1" applyFill="1" applyBorder="1" applyAlignment="1">
      <alignment horizontal="right" vertical="center" wrapText="1"/>
    </xf>
    <xf numFmtId="0" fontId="7" fillId="0" borderId="0" xfId="0" applyFont="1" applyAlignment="1">
      <alignment horizontal="center" vertical="center"/>
    </xf>
    <xf numFmtId="0" fontId="7" fillId="0" borderId="8"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7" fillId="0" borderId="0" xfId="0" applyFont="1" applyBorder="1" applyAlignment="1">
      <alignment vertical="top"/>
    </xf>
    <xf numFmtId="0" fontId="7" fillId="0" borderId="12" xfId="0" applyFont="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14" xfId="0" applyFont="1" applyBorder="1" applyAlignment="1">
      <alignment vertical="center"/>
    </xf>
    <xf numFmtId="0" fontId="7" fillId="0" borderId="0" xfId="2" applyFont="1">
      <alignment vertical="center"/>
    </xf>
    <xf numFmtId="0" fontId="8" fillId="0" borderId="0" xfId="2" applyFont="1">
      <alignment vertical="center"/>
    </xf>
    <xf numFmtId="0" fontId="17" fillId="0" borderId="0" xfId="2" applyFont="1" applyAlignment="1">
      <alignment vertical="center"/>
    </xf>
    <xf numFmtId="0" fontId="7" fillId="0" borderId="0" xfId="2" applyFont="1" applyBorder="1" applyAlignment="1">
      <alignment horizontal="center" vertical="top" wrapText="1"/>
    </xf>
    <xf numFmtId="0" fontId="7" fillId="0" borderId="0" xfId="2" applyFont="1" applyAlignment="1">
      <alignment horizontal="left" vertical="center" indent="2"/>
    </xf>
    <xf numFmtId="0" fontId="7" fillId="0" borderId="0" xfId="0" applyFont="1" applyBorder="1" applyAlignment="1">
      <alignment horizontal="distributed" vertical="center"/>
    </xf>
    <xf numFmtId="0" fontId="7" fillId="0" borderId="0" xfId="2" applyFont="1" applyBorder="1" applyAlignment="1">
      <alignment vertical="center"/>
    </xf>
    <xf numFmtId="0" fontId="11" fillId="0" borderId="0" xfId="0" applyFont="1" applyBorder="1" applyAlignment="1">
      <alignment horizontal="distributed" vertical="center"/>
    </xf>
    <xf numFmtId="0" fontId="7" fillId="0" borderId="0" xfId="2" applyFont="1" applyFill="1" applyBorder="1" applyAlignment="1">
      <alignment vertical="center"/>
    </xf>
    <xf numFmtId="0" fontId="7" fillId="0" borderId="0" xfId="2" applyFont="1" applyFill="1">
      <alignment vertical="center"/>
    </xf>
    <xf numFmtId="0" fontId="8" fillId="0" borderId="0" xfId="2" applyFont="1" applyFill="1">
      <alignment vertical="center"/>
    </xf>
    <xf numFmtId="0" fontId="19" fillId="0" borderId="0" xfId="2" applyFont="1" applyAlignment="1">
      <alignment vertical="center"/>
    </xf>
    <xf numFmtId="0" fontId="3" fillId="0" borderId="4" xfId="0" applyFont="1" applyBorder="1" applyAlignment="1">
      <alignment horizontal="center" vertical="center" shrinkToFit="1"/>
    </xf>
    <xf numFmtId="0" fontId="3" fillId="0" borderId="21" xfId="0" applyFont="1" applyBorder="1" applyAlignment="1">
      <alignment vertical="center" shrinkToFit="1"/>
    </xf>
    <xf numFmtId="0" fontId="3" fillId="0" borderId="21" xfId="0" applyFont="1" applyBorder="1" applyAlignment="1">
      <alignment horizontal="center" vertical="center" shrinkToFit="1"/>
    </xf>
    <xf numFmtId="38" fontId="3" fillId="0" borderId="21" xfId="0" applyNumberFormat="1" applyFont="1" applyBorder="1" applyAlignment="1">
      <alignment vertical="center" shrinkToFit="1"/>
    </xf>
    <xf numFmtId="0" fontId="8" fillId="0" borderId="0" xfId="0" applyFont="1" applyBorder="1" applyAlignment="1">
      <alignment vertical="top"/>
    </xf>
    <xf numFmtId="0" fontId="4" fillId="2" borderId="1" xfId="0" applyFont="1" applyFill="1" applyBorder="1" applyAlignment="1">
      <alignment horizontal="center" vertical="center" wrapText="1"/>
    </xf>
    <xf numFmtId="0" fontId="10" fillId="0" borderId="10" xfId="0" applyFont="1" applyFill="1" applyBorder="1" applyAlignment="1">
      <alignment vertical="top"/>
    </xf>
    <xf numFmtId="0" fontId="10" fillId="0" borderId="12" xfId="0" applyFont="1" applyFill="1" applyBorder="1" applyAlignment="1">
      <alignment vertical="top"/>
    </xf>
    <xf numFmtId="0" fontId="8" fillId="0" borderId="23" xfId="2" applyFont="1" applyFill="1" applyBorder="1" applyAlignment="1">
      <alignment horizontal="right" vertical="center"/>
    </xf>
    <xf numFmtId="0" fontId="8" fillId="0" borderId="24" xfId="2" applyFont="1" applyFill="1" applyBorder="1" applyAlignment="1">
      <alignment horizontal="right" vertical="center"/>
    </xf>
    <xf numFmtId="0" fontId="20" fillId="0" borderId="7" xfId="2" applyFont="1" applyBorder="1" applyAlignment="1">
      <alignment horizontal="left" vertical="center"/>
    </xf>
    <xf numFmtId="0" fontId="19" fillId="0" borderId="0" xfId="2" applyFont="1" applyAlignment="1">
      <alignment horizontal="center" vertical="center"/>
    </xf>
    <xf numFmtId="0" fontId="7" fillId="0" borderId="8" xfId="2" applyFont="1" applyBorder="1" applyAlignment="1">
      <alignment horizontal="left" vertical="top" wrapText="1"/>
    </xf>
    <xf numFmtId="0" fontId="7" fillId="0" borderId="10" xfId="2" applyFont="1" applyBorder="1" applyAlignment="1">
      <alignment horizontal="left" vertical="top"/>
    </xf>
    <xf numFmtId="0" fontId="7" fillId="0" borderId="13" xfId="2" applyFont="1" applyBorder="1" applyAlignment="1">
      <alignment horizontal="left" vertical="top"/>
    </xf>
    <xf numFmtId="0" fontId="7" fillId="0" borderId="15" xfId="2" applyFont="1" applyBorder="1" applyAlignment="1">
      <alignment horizontal="left" vertical="top"/>
    </xf>
    <xf numFmtId="0" fontId="18" fillId="0" borderId="9" xfId="2" applyFont="1" applyBorder="1" applyAlignment="1">
      <alignment horizontal="left" vertical="top" wrapText="1"/>
    </xf>
    <xf numFmtId="0" fontId="18" fillId="0" borderId="0" xfId="2" applyFont="1" applyBorder="1" applyAlignment="1">
      <alignment horizontal="left" vertical="top" wrapText="1"/>
    </xf>
    <xf numFmtId="0" fontId="8" fillId="0" borderId="4" xfId="2" applyFont="1" applyFill="1" applyBorder="1" applyAlignment="1">
      <alignment horizontal="center" vertical="center"/>
    </xf>
    <xf numFmtId="0" fontId="8" fillId="0" borderId="6" xfId="2" applyFont="1" applyFill="1" applyBorder="1" applyAlignment="1">
      <alignment horizontal="center" vertical="center"/>
    </xf>
    <xf numFmtId="0" fontId="8" fillId="0" borderId="21" xfId="2" applyFont="1" applyFill="1" applyBorder="1" applyAlignment="1">
      <alignment horizontal="right" vertical="center"/>
    </xf>
    <xf numFmtId="0" fontId="8" fillId="0" borderId="22" xfId="2" applyFont="1" applyFill="1" applyBorder="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3" fillId="0" borderId="1" xfId="0" applyFont="1" applyBorder="1" applyAlignment="1">
      <alignment horizontal="center" vertical="center" shrinkToFi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6" xfId="0" applyFont="1" applyBorder="1" applyAlignment="1">
      <alignment horizontal="center" vertical="center" shrinkToFit="1"/>
    </xf>
    <xf numFmtId="38" fontId="3" fillId="0" borderId="1" xfId="1" applyFont="1" applyBorder="1" applyAlignment="1">
      <alignment horizontal="center" vertical="center" shrinkToFit="1"/>
    </xf>
    <xf numFmtId="0" fontId="3" fillId="0" borderId="1" xfId="0" quotePrefix="1" applyFont="1" applyBorder="1" applyAlignment="1">
      <alignment horizontal="center" vertical="center" shrinkToFit="1"/>
    </xf>
    <xf numFmtId="0" fontId="7" fillId="0" borderId="0" xfId="0" applyFont="1" applyBorder="1" applyAlignment="1">
      <alignment horizontal="lef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38" fontId="3" fillId="0" borderId="1" xfId="1" applyFont="1" applyFill="1" applyBorder="1" applyAlignment="1">
      <alignment vertical="center" shrinkToFit="1"/>
    </xf>
    <xf numFmtId="38" fontId="23" fillId="0" borderId="4" xfId="1" applyFont="1" applyFill="1" applyBorder="1" applyAlignment="1">
      <alignment vertical="center" shrinkToFit="1"/>
    </xf>
    <xf numFmtId="38" fontId="3" fillId="0" borderId="4" xfId="1" applyFont="1" applyBorder="1" applyAlignment="1">
      <alignment horizontal="right" vertical="center" shrinkToFit="1"/>
    </xf>
    <xf numFmtId="38" fontId="3" fillId="0" borderId="5" xfId="1" applyFont="1" applyBorder="1" applyAlignment="1">
      <alignment horizontal="right" vertical="center" shrinkToFit="1"/>
    </xf>
    <xf numFmtId="38" fontId="3" fillId="0" borderId="4" xfId="0" applyNumberFormat="1" applyFont="1" applyFill="1" applyBorder="1" applyAlignment="1">
      <alignment horizontal="right" vertical="center" shrinkToFit="1"/>
    </xf>
    <xf numFmtId="0" fontId="3" fillId="0" borderId="5" xfId="0" applyFont="1" applyFill="1" applyBorder="1" applyAlignment="1">
      <alignment horizontal="righ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16300</xdr:colOff>
      <xdr:row>6</xdr:row>
      <xdr:rowOff>68295</xdr:rowOff>
    </xdr:from>
    <xdr:to>
      <xdr:col>12</xdr:col>
      <xdr:colOff>99060</xdr:colOff>
      <xdr:row>12</xdr:row>
      <xdr:rowOff>99061</xdr:rowOff>
    </xdr:to>
    <xdr:sp macro="" textlink="">
      <xdr:nvSpPr>
        <xdr:cNvPr id="2" name="テキスト ボックス 1"/>
        <xdr:cNvSpPr txBox="1"/>
      </xdr:nvSpPr>
      <xdr:spPr>
        <a:xfrm>
          <a:off x="2820460" y="1173195"/>
          <a:ext cx="3229820" cy="1356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a:t>
          </a:r>
          <a:r>
            <a:rPr kumimoji="1" lang="ja-JP" altLang="en-US" sz="800">
              <a:solidFill>
                <a:srgbClr val="FF0000"/>
              </a:solidFill>
            </a:rPr>
            <a:t>照明荷重の確認</a:t>
          </a:r>
          <a:r>
            <a:rPr kumimoji="1" lang="en-US" altLang="ja-JP" sz="800">
              <a:solidFill>
                <a:srgbClr val="FF0000"/>
              </a:solidFill>
            </a:rPr>
            <a:t>』</a:t>
          </a:r>
          <a:r>
            <a:rPr kumimoji="1" lang="ja-JP" altLang="en-US" sz="800">
              <a:solidFill>
                <a:srgbClr val="FF0000"/>
              </a:solidFill>
            </a:rPr>
            <a:t>の記載について</a:t>
          </a:r>
          <a:endParaRPr kumimoji="1" lang="en-US" altLang="ja-JP" sz="800">
            <a:solidFill>
              <a:srgbClr val="FF0000"/>
            </a:solidFill>
          </a:endParaRPr>
        </a:p>
        <a:p>
          <a:r>
            <a:rPr kumimoji="1" lang="ja-JP" altLang="en-US" sz="800">
              <a:solidFill>
                <a:srgbClr val="FF0000"/>
              </a:solidFill>
            </a:rPr>
            <a:t>・照明器具は、原則、既存箇所での更新を考えております。</a:t>
          </a:r>
          <a:endParaRPr kumimoji="1" lang="en-US" altLang="ja-JP" sz="800">
            <a:solidFill>
              <a:srgbClr val="FF0000"/>
            </a:solidFill>
          </a:endParaRPr>
        </a:p>
        <a:p>
          <a:r>
            <a:rPr kumimoji="1" lang="ja-JP" altLang="en-US" sz="800">
              <a:solidFill>
                <a:srgbClr val="FF0000"/>
              </a:solidFill>
            </a:rPr>
            <a:t>・照明荷重は総重量を記載してください</a:t>
          </a:r>
          <a:endParaRPr kumimoji="1" lang="en-US" altLang="ja-JP" sz="800">
            <a:solidFill>
              <a:srgbClr val="FF0000"/>
            </a:solidFill>
          </a:endParaRPr>
        </a:p>
        <a:p>
          <a:r>
            <a:rPr kumimoji="1" lang="ja-JP" altLang="en-US" sz="800">
              <a:solidFill>
                <a:srgbClr val="FF0000"/>
              </a:solidFill>
            </a:rPr>
            <a:t>・「その他」は、既設取付範囲以外に取り付ける場合に有を選択してください。</a:t>
          </a:r>
          <a:endParaRPr kumimoji="1" lang="en-US" altLang="ja-JP" sz="800">
            <a:solidFill>
              <a:srgbClr val="FF0000"/>
            </a:solidFill>
          </a:endParaRPr>
        </a:p>
        <a:p>
          <a:r>
            <a:rPr kumimoji="1" lang="ja-JP" altLang="en-US" sz="800">
              <a:solidFill>
                <a:srgbClr val="FF0000"/>
              </a:solidFill>
            </a:rPr>
            <a:t>・更新する照明器具が、構造体の許容荷重の範囲にあるか確認するため設置する照明荷重の記載をお願いします。</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16300</xdr:colOff>
      <xdr:row>6</xdr:row>
      <xdr:rowOff>68295</xdr:rowOff>
    </xdr:from>
    <xdr:to>
      <xdr:col>12</xdr:col>
      <xdr:colOff>231322</xdr:colOff>
      <xdr:row>13</xdr:row>
      <xdr:rowOff>81643</xdr:rowOff>
    </xdr:to>
    <xdr:sp macro="" textlink="">
      <xdr:nvSpPr>
        <xdr:cNvPr id="3" name="テキスト ボックス 2"/>
        <xdr:cNvSpPr txBox="1"/>
      </xdr:nvSpPr>
      <xdr:spPr>
        <a:xfrm>
          <a:off x="2805764" y="1156866"/>
          <a:ext cx="2990879" cy="1401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a:t>
          </a:r>
          <a:r>
            <a:rPr kumimoji="1" lang="ja-JP" altLang="en-US" sz="800">
              <a:solidFill>
                <a:srgbClr val="FF0000"/>
              </a:solidFill>
            </a:rPr>
            <a:t>照明荷重の確認</a:t>
          </a:r>
          <a:r>
            <a:rPr kumimoji="1" lang="en-US" altLang="ja-JP" sz="800">
              <a:solidFill>
                <a:srgbClr val="FF0000"/>
              </a:solidFill>
            </a:rPr>
            <a:t>』</a:t>
          </a:r>
          <a:r>
            <a:rPr kumimoji="1" lang="ja-JP" altLang="en-US" sz="800">
              <a:solidFill>
                <a:srgbClr val="FF0000"/>
              </a:solidFill>
            </a:rPr>
            <a:t>の記載について</a:t>
          </a:r>
          <a:endParaRPr kumimoji="1" lang="en-US" altLang="ja-JP" sz="800">
            <a:solidFill>
              <a:srgbClr val="FF0000"/>
            </a:solidFill>
          </a:endParaRPr>
        </a:p>
        <a:p>
          <a:r>
            <a:rPr kumimoji="1" lang="ja-JP" altLang="en-US" sz="800">
              <a:solidFill>
                <a:srgbClr val="FF0000"/>
              </a:solidFill>
            </a:rPr>
            <a:t>・照明器具は、原則、既存箇所での更新を考えております。</a:t>
          </a:r>
          <a:endParaRPr kumimoji="1" lang="en-US" altLang="ja-JP" sz="800">
            <a:solidFill>
              <a:srgbClr val="FF0000"/>
            </a:solidFill>
          </a:endParaRPr>
        </a:p>
        <a:p>
          <a:r>
            <a:rPr kumimoji="1" lang="ja-JP" altLang="en-US" sz="800">
              <a:solidFill>
                <a:srgbClr val="FF0000"/>
              </a:solidFill>
            </a:rPr>
            <a:t>・照明荷重は総重量を記載してください</a:t>
          </a:r>
          <a:endParaRPr kumimoji="1" lang="en-US" altLang="ja-JP" sz="800">
            <a:solidFill>
              <a:srgbClr val="FF0000"/>
            </a:solidFill>
          </a:endParaRPr>
        </a:p>
        <a:p>
          <a:r>
            <a:rPr kumimoji="1" lang="ja-JP" altLang="en-US" sz="800">
              <a:solidFill>
                <a:srgbClr val="FF0000"/>
              </a:solidFill>
            </a:rPr>
            <a:t>・「その他」は、既設取付範囲以外に取り付ける場合に有を選択してください。</a:t>
          </a:r>
          <a:endParaRPr kumimoji="1" lang="en-US" altLang="ja-JP" sz="800">
            <a:solidFill>
              <a:srgbClr val="FF0000"/>
            </a:solidFill>
          </a:endParaRPr>
        </a:p>
        <a:p>
          <a:r>
            <a:rPr kumimoji="1" lang="ja-JP" altLang="en-US" sz="800">
              <a:solidFill>
                <a:srgbClr val="FF0000"/>
              </a:solidFill>
            </a:rPr>
            <a:t>・更新する照明器具が、構造体の許容荷重の範囲にあるか確認するため設置する照明荷重の記載をお願いします。</a:t>
          </a:r>
          <a:endParaRPr kumimoji="1" lang="en-US" altLang="ja-JP"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workbookViewId="0">
      <selection activeCell="D15" sqref="D15"/>
    </sheetView>
  </sheetViews>
  <sheetFormatPr defaultColWidth="8.09765625" defaultRowHeight="12.6"/>
  <cols>
    <col min="1" max="1" width="8.09765625" style="98" customWidth="1"/>
    <col min="2" max="7" width="8.59765625" style="98" customWidth="1"/>
    <col min="8" max="8" width="8.3984375" style="98" customWidth="1"/>
    <col min="9" max="11" width="8.09765625" style="98" customWidth="1"/>
    <col min="12" max="16384" width="8.09765625" style="98"/>
  </cols>
  <sheetData>
    <row r="1" spans="1:15" ht="25.5" customHeight="1">
      <c r="A1" s="97" t="s">
        <v>79</v>
      </c>
      <c r="B1" s="97"/>
      <c r="C1" s="97"/>
      <c r="D1" s="97"/>
      <c r="E1" s="97"/>
      <c r="F1" s="97"/>
      <c r="G1" s="97"/>
      <c r="H1" s="121" t="s">
        <v>67</v>
      </c>
      <c r="I1" s="122"/>
    </row>
    <row r="2" spans="1:15" ht="25.5" customHeight="1" thickBot="1">
      <c r="A2" s="97"/>
      <c r="B2" s="97"/>
      <c r="C2" s="97"/>
      <c r="D2" s="97"/>
      <c r="E2" s="97"/>
      <c r="F2" s="97"/>
      <c r="G2" s="97"/>
      <c r="H2" s="123"/>
      <c r="I2" s="124"/>
    </row>
    <row r="3" spans="1:15" ht="25.5" customHeight="1">
      <c r="A3" s="97"/>
      <c r="B3" s="97"/>
      <c r="C3" s="99"/>
      <c r="D3" s="99"/>
      <c r="E3" s="99"/>
      <c r="F3" s="99"/>
      <c r="G3" s="99"/>
      <c r="H3" s="125" t="s">
        <v>68</v>
      </c>
      <c r="I3" s="125"/>
    </row>
    <row r="4" spans="1:15" ht="25.5" customHeight="1">
      <c r="A4" s="97"/>
      <c r="B4" s="97"/>
      <c r="C4" s="99"/>
      <c r="D4" s="99"/>
      <c r="E4" s="99"/>
      <c r="F4" s="99"/>
      <c r="G4" s="99"/>
      <c r="H4" s="126"/>
      <c r="I4" s="126"/>
    </row>
    <row r="5" spans="1:15" ht="25.5" customHeight="1">
      <c r="A5" s="97"/>
      <c r="B5" s="97"/>
      <c r="C5" s="97"/>
      <c r="D5" s="97"/>
      <c r="E5" s="97"/>
      <c r="F5" s="99"/>
      <c r="G5" s="99"/>
      <c r="H5" s="99"/>
      <c r="I5" s="99"/>
      <c r="J5" s="99"/>
      <c r="K5" s="99"/>
      <c r="L5" s="99"/>
      <c r="M5" s="99"/>
      <c r="N5" s="100"/>
      <c r="O5" s="100"/>
    </row>
    <row r="6" spans="1:15" ht="25.5" customHeight="1">
      <c r="A6" s="97"/>
      <c r="B6" s="97"/>
      <c r="C6" s="97"/>
      <c r="D6" s="97"/>
      <c r="E6" s="97"/>
      <c r="F6" s="99"/>
      <c r="G6" s="99"/>
      <c r="H6" s="99"/>
      <c r="I6" s="99"/>
      <c r="J6" s="99"/>
      <c r="K6" s="99"/>
      <c r="L6" s="99"/>
      <c r="M6" s="99"/>
      <c r="N6" s="100"/>
      <c r="O6" s="100"/>
    </row>
    <row r="7" spans="1:15" ht="26.25" customHeight="1">
      <c r="A7" s="97"/>
      <c r="B7" s="97"/>
      <c r="C7" s="97"/>
      <c r="D7" s="97"/>
      <c r="E7" s="97"/>
      <c r="F7" s="99"/>
      <c r="G7" s="99"/>
      <c r="H7" s="99"/>
      <c r="I7" s="99"/>
      <c r="J7" s="99"/>
      <c r="K7" s="99"/>
      <c r="L7" s="99"/>
      <c r="M7" s="99"/>
      <c r="N7" s="100"/>
      <c r="O7" s="100"/>
    </row>
    <row r="8" spans="1:15" ht="24.9" customHeight="1">
      <c r="A8" s="120" t="s">
        <v>74</v>
      </c>
      <c r="B8" s="120"/>
      <c r="C8" s="120"/>
      <c r="D8" s="120"/>
      <c r="E8" s="120"/>
      <c r="F8" s="120"/>
      <c r="G8" s="120"/>
      <c r="H8" s="120"/>
      <c r="I8" s="120"/>
      <c r="J8" s="108"/>
      <c r="K8" s="108"/>
      <c r="L8" s="108"/>
      <c r="M8" s="108"/>
      <c r="N8" s="108"/>
      <c r="O8" s="108"/>
    </row>
    <row r="9" spans="1:15" ht="25.5" customHeight="1">
      <c r="A9" s="97"/>
      <c r="B9" s="101" t="s">
        <v>75</v>
      </c>
      <c r="C9" s="97"/>
      <c r="D9" s="97"/>
      <c r="E9" s="97"/>
      <c r="F9" s="97" t="s">
        <v>80</v>
      </c>
      <c r="G9" s="97"/>
      <c r="H9" s="97"/>
      <c r="I9" s="97"/>
      <c r="J9" s="97"/>
      <c r="K9" s="97"/>
      <c r="L9" s="97"/>
      <c r="M9" s="97"/>
      <c r="N9" s="97"/>
      <c r="O9" s="97"/>
    </row>
    <row r="10" spans="1:15" ht="25.5" customHeight="1">
      <c r="A10" s="97"/>
      <c r="B10" s="101" t="s">
        <v>76</v>
      </c>
      <c r="C10" s="97"/>
      <c r="D10" s="97"/>
      <c r="E10" s="97"/>
      <c r="F10" s="97" t="s">
        <v>81</v>
      </c>
      <c r="G10" s="97"/>
      <c r="H10" s="97"/>
      <c r="I10" s="97"/>
      <c r="J10" s="97"/>
      <c r="K10" s="97"/>
      <c r="L10" s="97"/>
      <c r="M10" s="97"/>
      <c r="N10" s="97"/>
      <c r="O10" s="97"/>
    </row>
    <row r="11" spans="1:15" ht="25.5" customHeight="1">
      <c r="A11" s="97"/>
      <c r="B11" s="101" t="s">
        <v>77</v>
      </c>
      <c r="C11" s="97"/>
      <c r="D11" s="97"/>
      <c r="E11" s="97"/>
      <c r="F11" s="97" t="s">
        <v>82</v>
      </c>
      <c r="G11" s="97"/>
      <c r="H11" s="97"/>
      <c r="I11" s="97"/>
      <c r="J11" s="97"/>
      <c r="K11" s="97"/>
      <c r="L11" s="97"/>
      <c r="M11" s="97"/>
      <c r="N11" s="97"/>
      <c r="O11" s="97"/>
    </row>
    <row r="12" spans="1:15" ht="25.5" customHeight="1">
      <c r="A12" s="97"/>
      <c r="B12" s="101" t="s">
        <v>78</v>
      </c>
      <c r="C12" s="97"/>
      <c r="D12" s="97"/>
      <c r="E12" s="97"/>
      <c r="F12" s="97" t="s">
        <v>83</v>
      </c>
      <c r="G12" s="97"/>
      <c r="H12" s="97"/>
      <c r="I12" s="97"/>
      <c r="J12" s="97"/>
      <c r="K12" s="97"/>
      <c r="L12" s="97"/>
      <c r="M12" s="97"/>
      <c r="N12" s="97"/>
      <c r="O12" s="97"/>
    </row>
    <row r="13" spans="1:15" ht="25.5" customHeight="1">
      <c r="A13" s="97"/>
      <c r="B13" s="101" t="s">
        <v>84</v>
      </c>
      <c r="F13" s="97"/>
      <c r="G13" s="97"/>
      <c r="H13" s="97"/>
      <c r="I13" s="97"/>
      <c r="J13" s="97"/>
      <c r="K13" s="97"/>
      <c r="L13" s="97"/>
      <c r="M13" s="97"/>
      <c r="N13" s="97"/>
      <c r="O13" s="97"/>
    </row>
    <row r="14" spans="1:15" ht="25.5" customHeight="1">
      <c r="A14" s="97"/>
      <c r="B14" s="101"/>
      <c r="C14" s="97" t="s">
        <v>91</v>
      </c>
      <c r="F14" s="97"/>
      <c r="G14" s="97"/>
      <c r="H14" s="97"/>
      <c r="I14" s="97"/>
      <c r="J14" s="97"/>
      <c r="K14" s="97"/>
      <c r="L14" s="97"/>
      <c r="M14" s="97"/>
      <c r="N14" s="97"/>
      <c r="O14" s="97"/>
    </row>
    <row r="15" spans="1:15" ht="25.5" customHeight="1">
      <c r="A15" s="97"/>
      <c r="B15" s="97"/>
      <c r="C15" s="97" t="s">
        <v>95</v>
      </c>
      <c r="D15" s="97"/>
      <c r="E15" s="97"/>
      <c r="F15" s="97"/>
      <c r="G15" s="97"/>
      <c r="H15" s="97"/>
      <c r="I15" s="97"/>
      <c r="J15" s="97"/>
      <c r="K15" s="97"/>
      <c r="L15" s="97"/>
      <c r="M15" s="97"/>
      <c r="N15" s="97"/>
      <c r="O15" s="97"/>
    </row>
    <row r="16" spans="1:15" ht="25.5" customHeight="1">
      <c r="A16" s="97"/>
      <c r="B16" s="97"/>
      <c r="C16" s="97" t="s">
        <v>92</v>
      </c>
      <c r="D16" s="97"/>
      <c r="E16" s="97"/>
      <c r="F16" s="97"/>
      <c r="G16" s="97"/>
      <c r="H16" s="97"/>
      <c r="I16" s="97"/>
      <c r="J16" s="97"/>
      <c r="K16" s="97"/>
      <c r="L16" s="97"/>
      <c r="M16" s="97"/>
      <c r="N16" s="97"/>
      <c r="O16" s="97"/>
    </row>
    <row r="17" spans="1:15" ht="25.5" customHeight="1">
      <c r="A17" s="97"/>
      <c r="B17" s="97"/>
      <c r="C17" s="98" t="s">
        <v>93</v>
      </c>
      <c r="D17" s="97"/>
      <c r="E17" s="97"/>
      <c r="F17" s="97"/>
      <c r="G17" s="97"/>
      <c r="H17" s="97"/>
      <c r="I17" s="97"/>
      <c r="J17" s="97"/>
      <c r="K17" s="97"/>
      <c r="L17" s="97"/>
      <c r="M17" s="97"/>
      <c r="N17" s="97"/>
      <c r="O17" s="97"/>
    </row>
    <row r="18" spans="1:15" ht="25.5" customHeight="1">
      <c r="A18" s="97"/>
      <c r="B18" s="97"/>
      <c r="C18" s="97" t="s">
        <v>94</v>
      </c>
      <c r="D18" s="97"/>
      <c r="E18" s="97"/>
      <c r="F18" s="102"/>
      <c r="G18" s="102"/>
      <c r="H18" s="103"/>
      <c r="I18" s="103"/>
      <c r="J18" s="103"/>
      <c r="K18" s="103"/>
      <c r="L18" s="103"/>
      <c r="M18" s="103"/>
      <c r="N18" s="103"/>
      <c r="O18" s="103"/>
    </row>
    <row r="19" spans="1:15" ht="25.5" customHeight="1">
      <c r="A19" s="97"/>
      <c r="B19" s="97"/>
      <c r="C19" s="97"/>
      <c r="D19" s="97"/>
      <c r="E19" s="97"/>
      <c r="F19" s="104"/>
      <c r="G19" s="102"/>
      <c r="H19" s="105"/>
      <c r="I19" s="105"/>
      <c r="J19" s="105"/>
      <c r="K19" s="105"/>
      <c r="L19" s="105"/>
      <c r="M19" s="105"/>
      <c r="N19" s="105"/>
      <c r="O19" s="105"/>
    </row>
    <row r="20" spans="1:15" ht="25.5" customHeight="1">
      <c r="A20" s="97"/>
      <c r="B20" s="97"/>
      <c r="C20" s="97"/>
      <c r="D20" s="97"/>
      <c r="E20" s="97"/>
      <c r="F20" s="102"/>
      <c r="G20" s="102"/>
      <c r="H20" s="105"/>
      <c r="I20" s="105"/>
      <c r="J20" s="105"/>
      <c r="K20" s="105"/>
      <c r="L20" s="105"/>
      <c r="M20" s="105"/>
      <c r="N20" s="105"/>
      <c r="O20" s="105"/>
    </row>
    <row r="21" spans="1:15" ht="25.5" customHeight="1">
      <c r="A21" s="97"/>
      <c r="B21" s="97"/>
      <c r="C21" s="97"/>
      <c r="D21" s="97"/>
      <c r="E21" s="97"/>
      <c r="F21" s="102"/>
      <c r="G21" s="102"/>
      <c r="H21" s="105"/>
      <c r="I21" s="105"/>
      <c r="J21" s="105"/>
      <c r="K21" s="105"/>
      <c r="L21" s="105"/>
      <c r="M21" s="105"/>
      <c r="N21" s="105"/>
      <c r="O21" s="105"/>
    </row>
    <row r="22" spans="1:15" ht="25.5" customHeight="1">
      <c r="A22" s="97"/>
      <c r="B22" s="97"/>
      <c r="C22" s="97"/>
      <c r="D22" s="97"/>
      <c r="E22" s="97"/>
      <c r="F22" s="102"/>
      <c r="G22" s="102"/>
      <c r="H22" s="105"/>
      <c r="I22" s="105"/>
      <c r="J22" s="105"/>
      <c r="K22" s="105"/>
      <c r="L22" s="105"/>
      <c r="M22" s="105"/>
      <c r="N22" s="105"/>
      <c r="O22" s="105"/>
    </row>
    <row r="23" spans="1:15" ht="24.9" customHeight="1">
      <c r="A23" s="97"/>
      <c r="B23" s="97"/>
      <c r="C23" s="97"/>
      <c r="D23" s="97"/>
      <c r="E23" s="97"/>
      <c r="F23" s="97"/>
      <c r="G23" s="97"/>
      <c r="H23" s="93"/>
      <c r="I23" s="93"/>
      <c r="J23" s="93"/>
      <c r="K23" s="93"/>
      <c r="L23" s="97"/>
      <c r="M23" s="106"/>
      <c r="N23" s="106"/>
      <c r="O23" s="106"/>
    </row>
    <row r="24" spans="1:15" ht="24.9" customHeight="1">
      <c r="H24" s="127" t="s">
        <v>69</v>
      </c>
      <c r="I24" s="128"/>
      <c r="M24" s="107"/>
    </row>
    <row r="25" spans="1:15" ht="24.9" customHeight="1">
      <c r="H25" s="129" t="s">
        <v>70</v>
      </c>
      <c r="I25" s="130"/>
      <c r="M25" s="107"/>
    </row>
    <row r="26" spans="1:15" ht="24.9" customHeight="1">
      <c r="H26" s="117" t="s">
        <v>71</v>
      </c>
      <c r="I26" s="118"/>
      <c r="M26" s="107"/>
    </row>
    <row r="27" spans="1:15" ht="24.9" customHeight="1">
      <c r="H27" s="117" t="s">
        <v>72</v>
      </c>
      <c r="I27" s="118"/>
      <c r="M27" s="107"/>
    </row>
    <row r="28" spans="1:15" ht="24.9" customHeight="1">
      <c r="H28" s="119" t="s">
        <v>73</v>
      </c>
      <c r="I28" s="119"/>
    </row>
    <row r="29" spans="1:15" ht="24.9" customHeight="1"/>
    <row r="30" spans="1:15" ht="24.9" customHeight="1"/>
    <row r="31" spans="1:15" ht="24.9" customHeight="1"/>
    <row r="32" spans="1:15" ht="24.9" customHeight="1"/>
    <row r="33" ht="24.9" customHeight="1"/>
    <row r="34" ht="24.9" customHeight="1"/>
    <row r="35" ht="24.9" customHeight="1"/>
    <row r="36" ht="24.9" customHeight="1"/>
    <row r="37" ht="24.9" customHeight="1"/>
    <row r="38" ht="24.9" customHeight="1"/>
    <row r="39" ht="24.9" customHeight="1"/>
    <row r="40" ht="24.9" customHeight="1"/>
  </sheetData>
  <mergeCells count="8">
    <mergeCell ref="H27:I27"/>
    <mergeCell ref="H28:I28"/>
    <mergeCell ref="A8:I8"/>
    <mergeCell ref="H1:I2"/>
    <mergeCell ref="H3:I4"/>
    <mergeCell ref="H24:I24"/>
    <mergeCell ref="H25:I25"/>
    <mergeCell ref="H26:I2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120"/>
  <sheetViews>
    <sheetView topLeftCell="A21" zoomScaleNormal="100" workbookViewId="0">
      <selection activeCell="D15" sqref="D15"/>
    </sheetView>
  </sheetViews>
  <sheetFormatPr defaultColWidth="8.09765625" defaultRowHeight="12.6"/>
  <cols>
    <col min="1" max="1" width="2.19921875" style="3" customWidth="1"/>
    <col min="2" max="2" width="9.69921875" style="3" customWidth="1"/>
    <col min="3" max="5" width="7.69921875" style="3" customWidth="1"/>
    <col min="6" max="6" width="1.5" style="3" customWidth="1"/>
    <col min="7" max="13" width="6" style="3" customWidth="1"/>
    <col min="14" max="17" width="5.09765625" style="3" customWidth="1"/>
    <col min="18" max="18" width="1.69921875" style="3" customWidth="1"/>
    <col min="19" max="29" width="5.09765625" style="3" customWidth="1"/>
    <col min="30" max="16384" width="8.09765625" style="3"/>
  </cols>
  <sheetData>
    <row r="1" spans="1:13" ht="13.2" thickBot="1">
      <c r="A1" s="3" t="s">
        <v>86</v>
      </c>
    </row>
    <row r="2" spans="1:13" ht="17.399999999999999" customHeight="1" thickBot="1">
      <c r="A2" s="2" t="s">
        <v>46</v>
      </c>
      <c r="B2" s="2"/>
      <c r="C2" s="2"/>
      <c r="D2" s="2"/>
      <c r="E2" s="2"/>
      <c r="F2" s="2"/>
      <c r="G2" s="2"/>
      <c r="H2" s="2"/>
      <c r="I2" s="2"/>
      <c r="K2" s="89" t="s">
        <v>57</v>
      </c>
      <c r="L2" s="90"/>
      <c r="M2" s="91"/>
    </row>
    <row r="3" spans="1:13" ht="17.399999999999999" customHeight="1" thickBot="1">
      <c r="A3" s="2" t="s">
        <v>59</v>
      </c>
      <c r="B3" s="2"/>
      <c r="C3" s="2"/>
      <c r="D3" s="2"/>
      <c r="E3" s="2"/>
      <c r="F3" s="2"/>
      <c r="G3" s="2"/>
      <c r="H3" s="2"/>
      <c r="I3" s="2"/>
      <c r="J3" s="2"/>
      <c r="K3" s="2"/>
    </row>
    <row r="4" spans="1:13" s="20" customFormat="1" ht="17.399999999999999" customHeight="1">
      <c r="A4" s="18"/>
      <c r="B4" s="7" t="s">
        <v>0</v>
      </c>
      <c r="C4" s="7"/>
      <c r="D4" s="7"/>
      <c r="E4" s="7"/>
      <c r="F4" s="7"/>
      <c r="G4" s="7"/>
      <c r="H4" s="7"/>
      <c r="I4" s="7"/>
      <c r="J4" s="7"/>
      <c r="K4" s="7"/>
      <c r="L4" s="19"/>
      <c r="M4" s="115"/>
    </row>
    <row r="5" spans="1:13" s="20" customFormat="1" ht="17.399999999999999" customHeight="1">
      <c r="A5" s="21"/>
      <c r="B5" s="131" t="s">
        <v>6</v>
      </c>
      <c r="C5" s="131" t="s">
        <v>15</v>
      </c>
      <c r="D5" s="131"/>
      <c r="E5" s="131" t="s">
        <v>16</v>
      </c>
      <c r="F5" s="8"/>
      <c r="G5" s="33" t="s">
        <v>44</v>
      </c>
      <c r="H5" s="34"/>
      <c r="I5" s="34"/>
      <c r="J5" s="34"/>
      <c r="K5" s="34"/>
      <c r="L5" s="8"/>
      <c r="M5" s="116"/>
    </row>
    <row r="6" spans="1:13" s="20" customFormat="1" ht="17.399999999999999" customHeight="1">
      <c r="A6" s="21"/>
      <c r="B6" s="131"/>
      <c r="C6" s="9" t="s">
        <v>2</v>
      </c>
      <c r="D6" s="9" t="s">
        <v>3</v>
      </c>
      <c r="E6" s="131"/>
      <c r="F6" s="8"/>
      <c r="G6" s="35" t="s">
        <v>45</v>
      </c>
      <c r="H6" s="34"/>
      <c r="I6" s="34"/>
      <c r="J6" s="34"/>
      <c r="K6" s="34"/>
      <c r="L6" s="8"/>
      <c r="M6" s="116"/>
    </row>
    <row r="7" spans="1:13" s="20" customFormat="1" ht="17.399999999999999" customHeight="1">
      <c r="A7" s="21"/>
      <c r="B7" s="10" t="s">
        <v>7</v>
      </c>
      <c r="C7" s="9">
        <v>2992</v>
      </c>
      <c r="D7" s="12"/>
      <c r="E7" s="9" t="str">
        <f>IF(D7="","",IF(C7&lt;D7,"超過","適正"))</f>
        <v/>
      </c>
      <c r="F7" s="8"/>
      <c r="G7" s="24"/>
      <c r="H7" s="31"/>
      <c r="I7" s="31"/>
      <c r="J7" s="31"/>
      <c r="K7" s="25"/>
      <c r="L7" s="25"/>
      <c r="M7" s="26"/>
    </row>
    <row r="8" spans="1:13" s="20" customFormat="1" ht="17.399999999999999" customHeight="1">
      <c r="A8" s="21"/>
      <c r="B8" s="10" t="s">
        <v>8</v>
      </c>
      <c r="C8" s="9">
        <v>2992</v>
      </c>
      <c r="D8" s="12"/>
      <c r="E8" s="9" t="str">
        <f t="shared" ref="E8:E12" si="0">IF(D8="","",IF(C8&lt;D8,"超過","適正"))</f>
        <v/>
      </c>
      <c r="F8" s="8"/>
      <c r="G8" s="36"/>
      <c r="H8" s="31"/>
      <c r="I8" s="31"/>
      <c r="J8" s="31"/>
      <c r="K8" s="25"/>
      <c r="L8" s="25"/>
      <c r="M8" s="26"/>
    </row>
    <row r="9" spans="1:13" s="20" customFormat="1" ht="17.399999999999999" customHeight="1">
      <c r="A9" s="21"/>
      <c r="B9" s="10" t="s">
        <v>9</v>
      </c>
      <c r="C9" s="9">
        <v>2992</v>
      </c>
      <c r="D9" s="12"/>
      <c r="E9" s="9" t="str">
        <f t="shared" si="0"/>
        <v/>
      </c>
      <c r="F9" s="8"/>
      <c r="G9" s="36"/>
      <c r="H9" s="31"/>
      <c r="I9" s="31"/>
      <c r="J9" s="31"/>
      <c r="K9" s="25"/>
      <c r="L9" s="25"/>
      <c r="M9" s="26"/>
    </row>
    <row r="10" spans="1:13" s="20" customFormat="1" ht="17.399999999999999" customHeight="1">
      <c r="A10" s="21"/>
      <c r="B10" s="10" t="s">
        <v>10</v>
      </c>
      <c r="C10" s="9">
        <v>2992</v>
      </c>
      <c r="D10" s="12"/>
      <c r="E10" s="9" t="str">
        <f t="shared" si="0"/>
        <v/>
      </c>
      <c r="F10" s="8"/>
      <c r="G10" s="36"/>
      <c r="H10" s="31"/>
      <c r="I10" s="31"/>
      <c r="J10" s="31"/>
      <c r="K10" s="25"/>
      <c r="L10" s="25"/>
      <c r="M10" s="26"/>
    </row>
    <row r="11" spans="1:13" s="20" customFormat="1" ht="17.399999999999999" customHeight="1">
      <c r="A11" s="21"/>
      <c r="B11" s="10" t="s">
        <v>11</v>
      </c>
      <c r="C11" s="9">
        <v>2992</v>
      </c>
      <c r="D11" s="12"/>
      <c r="E11" s="9" t="str">
        <f t="shared" si="0"/>
        <v/>
      </c>
      <c r="F11" s="8"/>
      <c r="G11" s="37"/>
      <c r="H11" s="36"/>
      <c r="I11" s="31"/>
      <c r="J11" s="36"/>
      <c r="K11" s="25"/>
      <c r="L11" s="25"/>
      <c r="M11" s="26"/>
    </row>
    <row r="12" spans="1:13" s="20" customFormat="1" ht="17.399999999999999" customHeight="1" thickBot="1">
      <c r="A12" s="21"/>
      <c r="B12" s="10" t="s">
        <v>12</v>
      </c>
      <c r="C12" s="9">
        <v>2992</v>
      </c>
      <c r="D12" s="12"/>
      <c r="E12" s="9" t="str">
        <f t="shared" si="0"/>
        <v/>
      </c>
      <c r="F12" s="8"/>
      <c r="G12" s="25"/>
      <c r="H12" s="25"/>
      <c r="I12" s="25"/>
      <c r="J12" s="25"/>
      <c r="K12" s="25"/>
      <c r="L12" s="25"/>
      <c r="M12" s="26"/>
    </row>
    <row r="13" spans="1:13" s="20" customFormat="1" ht="17.399999999999999" customHeight="1" thickTop="1">
      <c r="A13" s="21"/>
      <c r="B13" s="15" t="s">
        <v>21</v>
      </c>
      <c r="C13" s="16" t="s">
        <v>22</v>
      </c>
      <c r="D13" s="17" t="s">
        <v>23</v>
      </c>
      <c r="E13" s="16" t="s">
        <v>22</v>
      </c>
      <c r="F13" s="8"/>
      <c r="G13" s="25"/>
      <c r="H13" s="25"/>
      <c r="I13" s="25"/>
      <c r="J13" s="25"/>
      <c r="K13" s="25"/>
      <c r="L13" s="25"/>
      <c r="M13" s="26"/>
    </row>
    <row r="14" spans="1:13" s="20" customFormat="1" ht="6" customHeight="1">
      <c r="A14" s="21"/>
      <c r="B14" s="32"/>
      <c r="C14" s="32"/>
      <c r="D14" s="32"/>
      <c r="E14" s="32"/>
      <c r="F14" s="8"/>
      <c r="G14" s="25"/>
      <c r="H14" s="25"/>
      <c r="I14" s="25"/>
      <c r="J14" s="25"/>
      <c r="K14" s="25"/>
      <c r="L14" s="25"/>
      <c r="M14" s="26"/>
    </row>
    <row r="15" spans="1:13" s="20" customFormat="1" ht="17.399999999999999" customHeight="1">
      <c r="A15" s="23"/>
      <c r="B15" s="38"/>
      <c r="C15" s="38"/>
      <c r="D15" s="38"/>
      <c r="E15" s="38"/>
      <c r="F15" s="25"/>
      <c r="G15" s="25"/>
      <c r="H15" s="25"/>
      <c r="I15" s="25"/>
      <c r="J15" s="25"/>
      <c r="K15" s="25"/>
      <c r="L15" s="25"/>
      <c r="M15" s="26"/>
    </row>
    <row r="16" spans="1:13" s="20" customFormat="1" ht="17.399999999999999" customHeight="1">
      <c r="A16" s="23"/>
      <c r="B16" s="38"/>
      <c r="C16" s="38"/>
      <c r="D16" s="38"/>
      <c r="E16" s="38"/>
      <c r="F16" s="25"/>
      <c r="G16" s="25"/>
      <c r="H16" s="25"/>
      <c r="I16" s="25"/>
      <c r="J16" s="25"/>
      <c r="K16" s="25"/>
      <c r="L16" s="25"/>
      <c r="M16" s="26"/>
    </row>
    <row r="17" spans="1:13" s="20" customFormat="1" ht="17.399999999999999" customHeight="1">
      <c r="A17" s="23"/>
      <c r="B17" s="24"/>
      <c r="C17" s="24"/>
      <c r="D17" s="24"/>
      <c r="E17" s="24"/>
      <c r="F17" s="25"/>
      <c r="G17" s="25"/>
      <c r="H17" s="25"/>
      <c r="I17" s="25"/>
      <c r="J17" s="25"/>
      <c r="K17" s="25"/>
      <c r="L17" s="25"/>
      <c r="M17" s="26"/>
    </row>
    <row r="18" spans="1:13" s="20" customFormat="1" ht="17.399999999999999" customHeight="1">
      <c r="A18" s="23"/>
      <c r="B18" s="24"/>
      <c r="C18" s="24"/>
      <c r="D18" s="24"/>
      <c r="E18" s="24"/>
      <c r="F18" s="25"/>
      <c r="G18" s="25"/>
      <c r="H18" s="25"/>
      <c r="I18" s="25"/>
      <c r="J18" s="25"/>
      <c r="K18" s="25"/>
      <c r="L18" s="25"/>
      <c r="M18" s="26"/>
    </row>
    <row r="19" spans="1:13" s="20" customFormat="1" ht="17.399999999999999" customHeight="1">
      <c r="A19" s="23"/>
      <c r="B19" s="24"/>
      <c r="C19" s="24"/>
      <c r="D19" s="24"/>
      <c r="E19" s="24"/>
      <c r="F19" s="25"/>
      <c r="G19" s="25"/>
      <c r="H19" s="25"/>
      <c r="I19" s="25"/>
      <c r="J19" s="25"/>
      <c r="K19" s="25"/>
      <c r="L19" s="25"/>
      <c r="M19" s="26"/>
    </row>
    <row r="20" spans="1:13" s="20" customFormat="1" ht="17.399999999999999" customHeight="1">
      <c r="A20" s="23"/>
      <c r="B20" s="24"/>
      <c r="C20" s="24"/>
      <c r="D20" s="24"/>
      <c r="E20" s="24"/>
      <c r="F20" s="25"/>
      <c r="G20" s="25"/>
      <c r="H20" s="25"/>
      <c r="I20" s="25"/>
      <c r="J20" s="25"/>
      <c r="K20" s="25"/>
      <c r="L20" s="25"/>
      <c r="M20" s="26"/>
    </row>
    <row r="21" spans="1:13" s="20" customFormat="1" ht="17.399999999999999" customHeight="1">
      <c r="A21" s="23"/>
      <c r="B21" s="25"/>
      <c r="C21" s="25"/>
      <c r="D21" s="25"/>
      <c r="E21" s="25"/>
      <c r="F21" s="25"/>
      <c r="G21" s="25"/>
      <c r="H21" s="25"/>
      <c r="I21" s="25"/>
      <c r="J21" s="25"/>
      <c r="K21" s="25"/>
      <c r="L21" s="25"/>
      <c r="M21" s="26"/>
    </row>
    <row r="22" spans="1:13" s="20" customFormat="1" ht="17.399999999999999" customHeight="1">
      <c r="A22" s="23"/>
      <c r="B22" s="25"/>
      <c r="C22" s="25"/>
      <c r="D22" s="25"/>
      <c r="E22" s="25"/>
      <c r="F22" s="25"/>
      <c r="G22" s="25"/>
      <c r="H22" s="25"/>
      <c r="I22" s="25"/>
      <c r="J22" s="25"/>
      <c r="K22" s="25"/>
      <c r="L22" s="25"/>
      <c r="M22" s="26"/>
    </row>
    <row r="23" spans="1:13" s="20" customFormat="1" ht="17.399999999999999" customHeight="1">
      <c r="A23" s="23"/>
      <c r="B23" s="25"/>
      <c r="C23" s="25"/>
      <c r="D23" s="25"/>
      <c r="E23" s="25"/>
      <c r="F23" s="25"/>
      <c r="G23" s="25"/>
      <c r="H23" s="25"/>
      <c r="I23" s="25"/>
      <c r="J23" s="25"/>
      <c r="K23" s="25"/>
      <c r="L23" s="25"/>
      <c r="M23" s="26"/>
    </row>
    <row r="24" spans="1:13" s="20" customFormat="1" ht="17.399999999999999" customHeight="1">
      <c r="A24" s="23"/>
      <c r="B24" s="25"/>
      <c r="C24" s="25"/>
      <c r="D24" s="25"/>
      <c r="E24" s="25"/>
      <c r="F24" s="25"/>
      <c r="G24" s="25"/>
      <c r="H24" s="25"/>
      <c r="I24" s="25"/>
      <c r="J24" s="25"/>
      <c r="K24" s="25"/>
      <c r="L24" s="25"/>
      <c r="M24" s="26"/>
    </row>
    <row r="25" spans="1:13" ht="17.399999999999999" customHeight="1">
      <c r="A25" s="27"/>
      <c r="B25" s="28"/>
      <c r="C25" s="28"/>
      <c r="D25" s="28"/>
      <c r="E25" s="28"/>
      <c r="F25" s="28"/>
      <c r="G25" s="28"/>
      <c r="H25" s="28"/>
      <c r="I25" s="28"/>
      <c r="J25" s="28"/>
      <c r="K25" s="28"/>
      <c r="L25" s="28"/>
      <c r="M25" s="29"/>
    </row>
    <row r="26" spans="1:13" ht="17.399999999999999" customHeight="1">
      <c r="A26" s="27"/>
      <c r="B26" s="28"/>
      <c r="C26" s="28"/>
      <c r="D26" s="28"/>
      <c r="E26" s="28"/>
      <c r="F26" s="28"/>
      <c r="G26" s="28"/>
      <c r="H26" s="28"/>
      <c r="I26" s="28"/>
      <c r="J26" s="28"/>
      <c r="K26" s="28"/>
      <c r="L26" s="28"/>
      <c r="M26" s="29"/>
    </row>
    <row r="27" spans="1:13" ht="17.399999999999999" customHeight="1">
      <c r="A27" s="27"/>
      <c r="B27" s="28"/>
      <c r="C27" s="28"/>
      <c r="D27" s="28"/>
      <c r="E27" s="28"/>
      <c r="F27" s="28"/>
      <c r="G27" s="28"/>
      <c r="H27" s="28"/>
      <c r="I27" s="28"/>
      <c r="J27" s="28"/>
      <c r="K27" s="28"/>
      <c r="L27" s="28"/>
      <c r="M27" s="29"/>
    </row>
    <row r="28" spans="1:13" ht="17.399999999999999" customHeight="1">
      <c r="A28" s="27"/>
      <c r="B28" s="28"/>
      <c r="C28" s="28"/>
      <c r="D28" s="28"/>
      <c r="E28" s="28"/>
      <c r="F28" s="28"/>
      <c r="G28" s="28"/>
      <c r="H28" s="28"/>
      <c r="I28" s="28"/>
      <c r="J28" s="28"/>
      <c r="K28" s="28"/>
      <c r="L28" s="28"/>
      <c r="M28" s="29"/>
    </row>
    <row r="29" spans="1:13" ht="17.399999999999999" customHeight="1">
      <c r="A29" s="27"/>
      <c r="B29" s="28"/>
      <c r="C29" s="28"/>
      <c r="D29" s="28"/>
      <c r="E29" s="28"/>
      <c r="F29" s="28"/>
      <c r="G29" s="28"/>
      <c r="H29" s="28"/>
      <c r="I29" s="28"/>
      <c r="J29" s="28"/>
      <c r="K29" s="28"/>
      <c r="L29" s="28"/>
      <c r="M29" s="29"/>
    </row>
    <row r="30" spans="1:13" ht="17.399999999999999" customHeight="1">
      <c r="A30" s="27"/>
      <c r="B30" s="28"/>
      <c r="C30" s="28"/>
      <c r="D30" s="28"/>
      <c r="E30" s="28"/>
      <c r="F30" s="28"/>
      <c r="G30" s="28"/>
      <c r="H30" s="28"/>
      <c r="I30" s="28"/>
      <c r="J30" s="28"/>
      <c r="K30" s="28"/>
      <c r="L30" s="28"/>
      <c r="M30" s="29"/>
    </row>
    <row r="31" spans="1:13" ht="17.399999999999999" customHeight="1">
      <c r="A31" s="27"/>
      <c r="B31" s="28"/>
      <c r="C31" s="28"/>
      <c r="D31" s="28"/>
      <c r="E31" s="28"/>
      <c r="F31" s="28"/>
      <c r="G31" s="28"/>
      <c r="H31" s="28"/>
      <c r="I31" s="28"/>
      <c r="J31" s="28"/>
      <c r="K31" s="28"/>
      <c r="L31" s="28"/>
      <c r="M31" s="29"/>
    </row>
    <row r="32" spans="1:13" ht="17.399999999999999" customHeight="1">
      <c r="A32" s="27"/>
      <c r="B32" s="28"/>
      <c r="C32" s="28"/>
      <c r="D32" s="28"/>
      <c r="E32" s="28"/>
      <c r="F32" s="28"/>
      <c r="G32" s="28"/>
      <c r="H32" s="28"/>
      <c r="I32" s="28"/>
      <c r="J32" s="28"/>
      <c r="K32" s="28"/>
      <c r="L32" s="28"/>
      <c r="M32" s="29"/>
    </row>
    <row r="33" spans="1:13" ht="17.399999999999999" customHeight="1">
      <c r="A33" s="27"/>
      <c r="B33" s="28"/>
      <c r="C33" s="28"/>
      <c r="D33" s="28"/>
      <c r="E33" s="28"/>
      <c r="F33" s="28"/>
      <c r="G33" s="28"/>
      <c r="H33" s="28"/>
      <c r="I33" s="28"/>
      <c r="J33" s="28"/>
      <c r="K33" s="28"/>
      <c r="L33" s="28"/>
      <c r="M33" s="29"/>
    </row>
    <row r="34" spans="1:13" ht="17.399999999999999" customHeight="1">
      <c r="A34" s="27"/>
      <c r="B34" s="28"/>
      <c r="C34" s="28"/>
      <c r="D34" s="28"/>
      <c r="E34" s="28"/>
      <c r="F34" s="28"/>
      <c r="G34" s="28"/>
      <c r="H34" s="28"/>
      <c r="I34" s="28"/>
      <c r="J34" s="28"/>
      <c r="K34" s="28"/>
      <c r="L34" s="28"/>
      <c r="M34" s="29"/>
    </row>
    <row r="35" spans="1:13" ht="17.399999999999999" customHeight="1">
      <c r="A35" s="27"/>
      <c r="B35" s="28"/>
      <c r="C35" s="28"/>
      <c r="D35" s="28"/>
      <c r="E35" s="28"/>
      <c r="F35" s="28"/>
      <c r="G35" s="28"/>
      <c r="H35" s="28"/>
      <c r="I35" s="28"/>
      <c r="J35" s="28"/>
      <c r="K35" s="28"/>
      <c r="L35" s="28"/>
      <c r="M35" s="29"/>
    </row>
    <row r="36" spans="1:13" ht="17.399999999999999" customHeight="1">
      <c r="A36" s="27"/>
      <c r="B36" s="28"/>
      <c r="C36" s="28"/>
      <c r="D36" s="28"/>
      <c r="E36" s="28"/>
      <c r="F36" s="28"/>
      <c r="G36" s="28"/>
      <c r="H36" s="28"/>
      <c r="I36" s="28"/>
      <c r="J36" s="28"/>
      <c r="K36" s="28"/>
      <c r="L36" s="28"/>
      <c r="M36" s="29"/>
    </row>
    <row r="37" spans="1:13" ht="17.399999999999999" customHeight="1">
      <c r="A37" s="27"/>
      <c r="B37" s="28"/>
      <c r="C37" s="28"/>
      <c r="D37" s="28"/>
      <c r="E37" s="28"/>
      <c r="F37" s="28"/>
      <c r="G37" s="28"/>
      <c r="H37" s="28"/>
      <c r="I37" s="28"/>
      <c r="J37" s="28"/>
      <c r="K37" s="28"/>
      <c r="L37" s="28"/>
      <c r="M37" s="29"/>
    </row>
    <row r="38" spans="1:13" ht="17.399999999999999" customHeight="1">
      <c r="A38" s="27"/>
      <c r="B38" s="28"/>
      <c r="C38" s="28"/>
      <c r="D38" s="28"/>
      <c r="E38" s="28"/>
      <c r="F38" s="28"/>
      <c r="G38" s="28"/>
      <c r="H38" s="28"/>
      <c r="I38" s="28"/>
      <c r="J38" s="28"/>
      <c r="K38" s="28"/>
      <c r="L38" s="28"/>
      <c r="M38" s="29"/>
    </row>
    <row r="39" spans="1:13" ht="17.399999999999999" customHeight="1">
      <c r="A39" s="27"/>
      <c r="B39" s="28"/>
      <c r="C39" s="28"/>
      <c r="D39" s="28"/>
      <c r="E39" s="28"/>
      <c r="F39" s="28"/>
      <c r="G39" s="28"/>
      <c r="H39" s="28"/>
      <c r="I39" s="28"/>
      <c r="J39" s="28"/>
      <c r="K39" s="28"/>
      <c r="L39" s="28"/>
      <c r="M39" s="29"/>
    </row>
    <row r="40" spans="1:13" ht="17.399999999999999" customHeight="1">
      <c r="A40" s="27"/>
      <c r="B40" s="28"/>
      <c r="C40" s="28"/>
      <c r="D40" s="28"/>
      <c r="E40" s="28"/>
      <c r="F40" s="28"/>
      <c r="G40" s="28"/>
      <c r="H40" s="28"/>
      <c r="I40" s="28"/>
      <c r="J40" s="28"/>
      <c r="K40" s="28"/>
      <c r="L40" s="28"/>
      <c r="M40" s="29"/>
    </row>
    <row r="41" spans="1:13" ht="17.399999999999999" customHeight="1">
      <c r="A41" s="27"/>
      <c r="B41" s="28"/>
      <c r="C41" s="28"/>
      <c r="D41" s="28"/>
      <c r="E41" s="28"/>
      <c r="F41" s="28"/>
      <c r="G41" s="28"/>
      <c r="H41" s="28"/>
      <c r="I41" s="28"/>
      <c r="J41" s="28"/>
      <c r="K41" s="28"/>
      <c r="L41" s="28"/>
      <c r="M41" s="29"/>
    </row>
    <row r="42" spans="1:13" ht="17.399999999999999" customHeight="1">
      <c r="A42" s="27"/>
      <c r="B42" s="28"/>
      <c r="C42" s="28"/>
      <c r="D42" s="28"/>
      <c r="E42" s="28"/>
      <c r="F42" s="28"/>
      <c r="G42" s="28"/>
      <c r="H42" s="28"/>
      <c r="I42" s="28"/>
      <c r="J42" s="28"/>
      <c r="K42" s="28"/>
      <c r="L42" s="28"/>
      <c r="M42" s="29"/>
    </row>
    <row r="43" spans="1:13" ht="17.399999999999999" customHeight="1" thickBot="1">
      <c r="A43" s="4"/>
      <c r="B43" s="5"/>
      <c r="C43" s="5"/>
      <c r="D43" s="5"/>
      <c r="E43" s="5"/>
      <c r="F43" s="5"/>
      <c r="G43" s="5"/>
      <c r="H43" s="5"/>
      <c r="I43" s="5"/>
      <c r="J43" s="5"/>
      <c r="K43" s="5"/>
      <c r="L43" s="5"/>
      <c r="M43" s="6"/>
    </row>
    <row r="44" spans="1:13" ht="17.399999999999999" customHeight="1">
      <c r="A44" s="3" t="s">
        <v>47</v>
      </c>
    </row>
    <row r="45" spans="1:13" ht="17.399999999999999" customHeight="1"/>
    <row r="46" spans="1:13" ht="17.399999999999999" customHeight="1"/>
    <row r="47" spans="1:13" ht="17.399999999999999" customHeight="1"/>
    <row r="48" spans="1:13"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sheetData>
  <mergeCells count="3">
    <mergeCell ref="B5:B6"/>
    <mergeCell ref="C5:D5"/>
    <mergeCell ref="E5:E6"/>
  </mergeCells>
  <phoneticPr fontId="2"/>
  <dataValidations disablePrompts="1" count="2">
    <dataValidation type="list" allowBlank="1" showInputMessage="1" showErrorMessage="1" sqref="D13">
      <formula1>$W$2:$W$4</formula1>
    </dataValidation>
    <dataValidation type="list" allowBlank="1" showInputMessage="1" showErrorMessage="1" sqref="I11">
      <formula1>#REF!</formula1>
    </dataValidation>
  </dataValidations>
  <pageMargins left="0.70866141732283472" right="0.70866141732283472" top="0.74803149606299213" bottom="0.15748031496062992"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21"/>
  <sheetViews>
    <sheetView zoomScale="115" zoomScaleNormal="115" workbookViewId="0">
      <selection activeCell="D15" sqref="D15"/>
    </sheetView>
  </sheetViews>
  <sheetFormatPr defaultColWidth="8.09765625" defaultRowHeight="12.6"/>
  <cols>
    <col min="1" max="1" width="2.19921875" style="3" customWidth="1"/>
    <col min="2" max="2" width="9.69921875" style="3" customWidth="1"/>
    <col min="3" max="5" width="7.69921875" style="3" customWidth="1"/>
    <col min="6" max="6" width="1.5" style="3" customWidth="1"/>
    <col min="7" max="13" width="6" style="3" customWidth="1"/>
    <col min="14" max="18" width="5.09765625" style="3" hidden="1" customWidth="1"/>
    <col min="19" max="39" width="5.09765625" style="3" customWidth="1"/>
    <col min="40" max="16384" width="8.09765625" style="3"/>
  </cols>
  <sheetData>
    <row r="1" spans="1:17" ht="13.2" thickBot="1">
      <c r="A1" s="3" t="s">
        <v>86</v>
      </c>
    </row>
    <row r="2" spans="1:17" ht="17.399999999999999" customHeight="1" thickBot="1">
      <c r="A2" s="2" t="s">
        <v>46</v>
      </c>
      <c r="B2" s="2"/>
      <c r="C2" s="2"/>
      <c r="D2" s="2"/>
      <c r="E2" s="93"/>
      <c r="F2" s="93"/>
      <c r="G2" s="92"/>
      <c r="H2" s="92"/>
      <c r="I2" s="92"/>
      <c r="J2" s="94"/>
      <c r="K2" s="89" t="s">
        <v>57</v>
      </c>
      <c r="L2" s="90"/>
      <c r="M2" s="91"/>
    </row>
    <row r="3" spans="1:17" ht="17.399999999999999" customHeight="1" thickBot="1">
      <c r="A3" s="2" t="s">
        <v>60</v>
      </c>
      <c r="B3" s="2"/>
      <c r="C3" s="2"/>
      <c r="D3" s="2"/>
      <c r="E3" s="2"/>
      <c r="F3" s="2"/>
      <c r="G3" s="2"/>
      <c r="H3" s="2"/>
      <c r="I3" s="2"/>
      <c r="J3" s="2"/>
      <c r="K3" s="2"/>
      <c r="Q3" s="3" t="s">
        <v>43</v>
      </c>
    </row>
    <row r="4" spans="1:17" s="20" customFormat="1" ht="17.399999999999999" customHeight="1">
      <c r="A4" s="18"/>
      <c r="B4" s="7" t="s">
        <v>13</v>
      </c>
      <c r="C4" s="7"/>
      <c r="D4" s="7"/>
      <c r="E4" s="7"/>
      <c r="F4" s="7"/>
      <c r="G4" s="7"/>
      <c r="H4" s="7"/>
      <c r="I4" s="7"/>
      <c r="J4" s="7"/>
      <c r="K4" s="7"/>
      <c r="L4" s="19"/>
      <c r="M4" s="115"/>
    </row>
    <row r="5" spans="1:17" s="20" customFormat="1" ht="17.399999999999999" customHeight="1">
      <c r="A5" s="21"/>
      <c r="B5" s="132" t="s">
        <v>17</v>
      </c>
      <c r="C5" s="134" t="s">
        <v>15</v>
      </c>
      <c r="D5" s="135"/>
      <c r="E5" s="136" t="s">
        <v>16</v>
      </c>
      <c r="F5" s="8"/>
      <c r="G5" s="33" t="s">
        <v>44</v>
      </c>
      <c r="H5" s="34"/>
      <c r="I5" s="34"/>
      <c r="J5" s="34"/>
      <c r="K5" s="34"/>
      <c r="L5" s="8"/>
      <c r="M5" s="116"/>
    </row>
    <row r="6" spans="1:17" s="20" customFormat="1" ht="17.399999999999999" customHeight="1">
      <c r="A6" s="21"/>
      <c r="B6" s="133"/>
      <c r="C6" s="9" t="s">
        <v>2</v>
      </c>
      <c r="D6" s="9" t="s">
        <v>3</v>
      </c>
      <c r="E6" s="137"/>
      <c r="F6" s="8"/>
      <c r="G6" s="35" t="s">
        <v>45</v>
      </c>
      <c r="H6" s="34"/>
      <c r="I6" s="34"/>
      <c r="J6" s="34"/>
      <c r="K6" s="34"/>
      <c r="L6" s="8"/>
      <c r="M6" s="116"/>
    </row>
    <row r="7" spans="1:17" s="20" customFormat="1" ht="17.399999999999999" customHeight="1">
      <c r="A7" s="21"/>
      <c r="B7" s="11" t="s">
        <v>18</v>
      </c>
      <c r="C7" s="9">
        <v>3102</v>
      </c>
      <c r="D7" s="9"/>
      <c r="E7" s="9" t="str">
        <f>IF(D7="","",IF(C7&lt;D7,"不適","適正"))</f>
        <v/>
      </c>
      <c r="F7" s="8"/>
      <c r="G7" s="24"/>
      <c r="H7" s="31"/>
      <c r="I7" s="31"/>
      <c r="J7" s="31"/>
      <c r="K7" s="25"/>
      <c r="L7" s="25"/>
      <c r="M7" s="26"/>
    </row>
    <row r="8" spans="1:17" s="20" customFormat="1" ht="17.399999999999999" customHeight="1">
      <c r="A8" s="21"/>
      <c r="B8" s="11" t="s">
        <v>19</v>
      </c>
      <c r="C8" s="9">
        <v>3102</v>
      </c>
      <c r="D8" s="9"/>
      <c r="E8" s="9" t="str">
        <f t="shared" ref="E8:E10" si="0">IF(D8="","",IF(C8&lt;D8,"不適","適正"))</f>
        <v/>
      </c>
      <c r="F8" s="8"/>
      <c r="G8" s="36"/>
      <c r="H8" s="31"/>
      <c r="I8" s="31"/>
      <c r="J8" s="31"/>
      <c r="K8" s="25"/>
      <c r="L8" s="25"/>
      <c r="M8" s="26"/>
    </row>
    <row r="9" spans="1:17" s="20" customFormat="1" ht="17.399999999999999" customHeight="1">
      <c r="A9" s="21"/>
      <c r="B9" s="11" t="s">
        <v>20</v>
      </c>
      <c r="C9" s="9">
        <v>3102</v>
      </c>
      <c r="D9" s="9"/>
      <c r="E9" s="9" t="str">
        <f t="shared" si="0"/>
        <v/>
      </c>
      <c r="F9" s="8"/>
      <c r="G9" s="36"/>
      <c r="H9" s="31"/>
      <c r="I9" s="31"/>
      <c r="J9" s="31"/>
      <c r="K9" s="25"/>
      <c r="L9" s="25"/>
      <c r="M9" s="26"/>
    </row>
    <row r="10" spans="1:17" s="20" customFormat="1" ht="17.399999999999999" customHeight="1" thickBot="1">
      <c r="A10" s="21"/>
      <c r="B10" s="13" t="s">
        <v>14</v>
      </c>
      <c r="C10" s="14">
        <v>3102</v>
      </c>
      <c r="D10" s="14"/>
      <c r="E10" s="14" t="str">
        <f t="shared" si="0"/>
        <v/>
      </c>
      <c r="F10" s="8"/>
      <c r="G10" s="36"/>
      <c r="H10" s="31"/>
      <c r="I10" s="31"/>
      <c r="J10" s="31"/>
      <c r="K10" s="25"/>
      <c r="L10" s="25"/>
      <c r="M10" s="26"/>
    </row>
    <row r="11" spans="1:17" s="20" customFormat="1" ht="17.399999999999999" customHeight="1" thickTop="1">
      <c r="A11" s="21"/>
      <c r="B11" s="15" t="s">
        <v>21</v>
      </c>
      <c r="C11" s="16" t="s">
        <v>22</v>
      </c>
      <c r="D11" s="17" t="s">
        <v>23</v>
      </c>
      <c r="E11" s="16" t="s">
        <v>22</v>
      </c>
      <c r="F11" s="8"/>
      <c r="G11" s="37"/>
      <c r="H11" s="36"/>
      <c r="I11" s="31"/>
      <c r="J11" s="36"/>
      <c r="K11" s="25"/>
      <c r="L11" s="25"/>
      <c r="M11" s="26"/>
    </row>
    <row r="12" spans="1:17" s="20" customFormat="1" ht="6" customHeight="1">
      <c r="A12" s="21"/>
      <c r="B12" s="39"/>
      <c r="C12" s="40"/>
      <c r="D12" s="41"/>
      <c r="E12" s="41"/>
      <c r="F12" s="8"/>
      <c r="G12" s="25"/>
      <c r="H12" s="25"/>
      <c r="I12" s="25"/>
      <c r="J12" s="25"/>
      <c r="K12" s="25"/>
      <c r="L12" s="25"/>
      <c r="M12" s="26"/>
    </row>
    <row r="13" spans="1:17" s="20" customFormat="1" ht="17.399999999999999" customHeight="1">
      <c r="A13" s="23"/>
      <c r="B13" s="37"/>
      <c r="C13" s="31"/>
      <c r="D13" s="31"/>
      <c r="E13" s="31"/>
      <c r="F13" s="25"/>
      <c r="G13" s="25"/>
      <c r="H13" s="25"/>
      <c r="I13" s="25"/>
      <c r="J13" s="25"/>
      <c r="K13" s="25"/>
      <c r="L13" s="25"/>
      <c r="M13" s="26"/>
    </row>
    <row r="14" spans="1:17" s="20" customFormat="1" ht="17.399999999999999" customHeight="1">
      <c r="A14" s="23"/>
      <c r="B14" s="37"/>
      <c r="C14" s="31"/>
      <c r="D14" s="31"/>
      <c r="E14" s="31"/>
      <c r="F14" s="25"/>
      <c r="G14" s="25"/>
      <c r="H14" s="25"/>
      <c r="I14" s="25"/>
      <c r="J14" s="25"/>
      <c r="K14" s="25"/>
      <c r="L14" s="25"/>
      <c r="M14" s="26"/>
    </row>
    <row r="15" spans="1:17" s="20" customFormat="1" ht="17.399999999999999" customHeight="1">
      <c r="A15" s="23"/>
      <c r="B15" s="37"/>
      <c r="C15" s="36"/>
      <c r="D15" s="31"/>
      <c r="E15" s="36"/>
      <c r="F15" s="25"/>
      <c r="G15" s="25"/>
      <c r="H15" s="25"/>
      <c r="I15" s="25"/>
      <c r="J15" s="25"/>
      <c r="K15" s="25"/>
      <c r="L15" s="25"/>
      <c r="M15" s="26"/>
    </row>
    <row r="16" spans="1:17" s="20" customFormat="1" ht="6" customHeight="1">
      <c r="A16" s="23"/>
      <c r="B16" s="38"/>
      <c r="C16" s="38"/>
      <c r="D16" s="38"/>
      <c r="E16" s="38"/>
      <c r="F16" s="25"/>
      <c r="G16" s="25"/>
      <c r="H16" s="25"/>
      <c r="I16" s="25"/>
      <c r="J16" s="25"/>
      <c r="K16" s="25"/>
      <c r="L16" s="25"/>
      <c r="M16" s="26"/>
    </row>
    <row r="17" spans="1:13" s="20" customFormat="1" ht="17.399999999999999" customHeight="1">
      <c r="A17" s="23"/>
      <c r="B17" s="38"/>
      <c r="C17" s="38"/>
      <c r="D17" s="38"/>
      <c r="E17" s="38"/>
      <c r="F17" s="25"/>
      <c r="G17" s="25"/>
      <c r="H17" s="25"/>
      <c r="I17" s="25"/>
      <c r="J17" s="25"/>
      <c r="K17" s="25"/>
      <c r="L17" s="25"/>
      <c r="M17" s="26"/>
    </row>
    <row r="18" spans="1:13" s="20" customFormat="1" ht="17.399999999999999" customHeight="1">
      <c r="A18" s="23"/>
      <c r="B18" s="38"/>
      <c r="C18" s="38"/>
      <c r="D18" s="38"/>
      <c r="E18" s="38"/>
      <c r="F18" s="25"/>
      <c r="G18" s="25"/>
      <c r="H18" s="25"/>
      <c r="I18" s="25"/>
      <c r="J18" s="25"/>
      <c r="K18" s="25"/>
      <c r="L18" s="25"/>
      <c r="M18" s="26"/>
    </row>
    <row r="19" spans="1:13" s="20" customFormat="1" ht="17.399999999999999" customHeight="1">
      <c r="A19" s="23"/>
      <c r="B19" s="24"/>
      <c r="C19" s="24"/>
      <c r="D19" s="24"/>
      <c r="E19" s="24"/>
      <c r="F19" s="25"/>
      <c r="G19" s="25"/>
      <c r="H19" s="25"/>
      <c r="I19" s="25"/>
      <c r="J19" s="25"/>
      <c r="K19" s="25"/>
      <c r="L19" s="25"/>
      <c r="M19" s="26"/>
    </row>
    <row r="20" spans="1:13" s="20" customFormat="1" ht="17.399999999999999" customHeight="1">
      <c r="A20" s="23"/>
      <c r="B20" s="24"/>
      <c r="C20" s="24"/>
      <c r="D20" s="24"/>
      <c r="E20" s="24"/>
      <c r="F20" s="25"/>
      <c r="G20" s="25"/>
      <c r="H20" s="25"/>
      <c r="I20" s="25"/>
      <c r="J20" s="25"/>
      <c r="K20" s="25"/>
      <c r="L20" s="25"/>
      <c r="M20" s="26"/>
    </row>
    <row r="21" spans="1:13" s="20" customFormat="1" ht="17.399999999999999" customHeight="1">
      <c r="A21" s="23"/>
      <c r="B21" s="24"/>
      <c r="C21" s="24"/>
      <c r="D21" s="24"/>
      <c r="E21" s="24"/>
      <c r="F21" s="25"/>
      <c r="G21" s="25"/>
      <c r="H21" s="25"/>
      <c r="I21" s="25"/>
      <c r="J21" s="25"/>
      <c r="K21" s="25"/>
      <c r="L21" s="25"/>
      <c r="M21" s="26"/>
    </row>
    <row r="22" spans="1:13" s="20" customFormat="1" ht="17.399999999999999" customHeight="1">
      <c r="A22" s="23"/>
      <c r="B22" s="24"/>
      <c r="C22" s="24"/>
      <c r="D22" s="24"/>
      <c r="E22" s="24"/>
      <c r="F22" s="25"/>
      <c r="G22" s="25"/>
      <c r="H22" s="25"/>
      <c r="I22" s="25"/>
      <c r="J22" s="25"/>
      <c r="K22" s="25"/>
      <c r="L22" s="25"/>
      <c r="M22" s="26"/>
    </row>
    <row r="23" spans="1:13" s="20" customFormat="1" ht="17.399999999999999" customHeight="1">
      <c r="A23" s="23"/>
      <c r="B23" s="25"/>
      <c r="C23" s="25"/>
      <c r="D23" s="25"/>
      <c r="E23" s="25"/>
      <c r="F23" s="25"/>
      <c r="G23" s="25"/>
      <c r="H23" s="25"/>
      <c r="I23" s="25"/>
      <c r="J23" s="25"/>
      <c r="K23" s="25"/>
      <c r="L23" s="25"/>
      <c r="M23" s="26"/>
    </row>
    <row r="24" spans="1:13" s="20" customFormat="1" ht="17.399999999999999" customHeight="1">
      <c r="A24" s="23"/>
      <c r="B24" s="25"/>
      <c r="C24" s="25"/>
      <c r="D24" s="25"/>
      <c r="E24" s="25"/>
      <c r="F24" s="25"/>
      <c r="G24" s="25"/>
      <c r="H24" s="25"/>
      <c r="I24" s="25"/>
      <c r="J24" s="25"/>
      <c r="K24" s="25"/>
      <c r="L24" s="25"/>
      <c r="M24" s="26"/>
    </row>
    <row r="25" spans="1:13" s="20" customFormat="1" ht="17.399999999999999" customHeight="1">
      <c r="A25" s="23"/>
      <c r="B25" s="25"/>
      <c r="C25" s="25"/>
      <c r="D25" s="25"/>
      <c r="E25" s="25"/>
      <c r="F25" s="25"/>
      <c r="G25" s="28"/>
      <c r="H25" s="28"/>
      <c r="I25" s="28"/>
      <c r="J25" s="28"/>
      <c r="K25" s="28"/>
      <c r="L25" s="28"/>
      <c r="M25" s="29"/>
    </row>
    <row r="26" spans="1:13" s="20" customFormat="1" ht="17.399999999999999" customHeight="1">
      <c r="A26" s="23"/>
      <c r="B26" s="25"/>
      <c r="C26" s="25"/>
      <c r="D26" s="25"/>
      <c r="E26" s="25"/>
      <c r="F26" s="25"/>
      <c r="G26" s="28"/>
      <c r="H26" s="28"/>
      <c r="I26" s="28"/>
      <c r="J26" s="28"/>
      <c r="K26" s="28"/>
      <c r="L26" s="28"/>
      <c r="M26" s="29"/>
    </row>
    <row r="27" spans="1:13" s="20" customFormat="1" ht="17.399999999999999" customHeight="1">
      <c r="A27" s="23"/>
      <c r="B27" s="25"/>
      <c r="C27" s="25"/>
      <c r="D27" s="25"/>
      <c r="E27" s="25"/>
      <c r="F27" s="25"/>
      <c r="G27" s="28"/>
      <c r="H27" s="28"/>
      <c r="I27" s="28"/>
      <c r="J27" s="28"/>
      <c r="K27" s="28"/>
      <c r="L27" s="28"/>
      <c r="M27" s="29"/>
    </row>
    <row r="28" spans="1:13" s="20" customFormat="1" ht="17.399999999999999" customHeight="1">
      <c r="A28" s="23"/>
      <c r="B28" s="25"/>
      <c r="C28" s="25"/>
      <c r="D28" s="25"/>
      <c r="E28" s="25"/>
      <c r="F28" s="25"/>
      <c r="G28" s="28"/>
      <c r="H28" s="28"/>
      <c r="I28" s="28"/>
      <c r="J28" s="28"/>
      <c r="K28" s="28"/>
      <c r="L28" s="28"/>
      <c r="M28" s="29"/>
    </row>
    <row r="29" spans="1:13" s="20" customFormat="1" ht="17.399999999999999" customHeight="1">
      <c r="A29" s="23"/>
      <c r="B29" s="25"/>
      <c r="C29" s="25"/>
      <c r="D29" s="25"/>
      <c r="E29" s="25"/>
      <c r="F29" s="25"/>
      <c r="G29" s="28"/>
      <c r="H29" s="28"/>
      <c r="I29" s="28"/>
      <c r="J29" s="28"/>
      <c r="K29" s="28"/>
      <c r="L29" s="28"/>
      <c r="M29" s="29"/>
    </row>
    <row r="30" spans="1:13" ht="17.399999999999999" customHeight="1">
      <c r="A30" s="27"/>
      <c r="B30" s="28"/>
      <c r="C30" s="28"/>
      <c r="D30" s="28"/>
      <c r="E30" s="28"/>
      <c r="F30" s="28"/>
      <c r="G30" s="28"/>
      <c r="H30" s="28"/>
      <c r="I30" s="28"/>
      <c r="J30" s="28"/>
      <c r="K30" s="28"/>
      <c r="L30" s="28"/>
      <c r="M30" s="29"/>
    </row>
    <row r="31" spans="1:13" ht="17.399999999999999" customHeight="1">
      <c r="A31" s="27"/>
      <c r="B31" s="28"/>
      <c r="C31" s="28"/>
      <c r="D31" s="28"/>
      <c r="E31" s="28"/>
      <c r="F31" s="28"/>
      <c r="G31" s="28"/>
      <c r="H31" s="28"/>
      <c r="I31" s="28"/>
      <c r="J31" s="28"/>
      <c r="K31" s="28"/>
      <c r="L31" s="28"/>
      <c r="M31" s="29"/>
    </row>
    <row r="32" spans="1:13" ht="17.399999999999999" customHeight="1">
      <c r="A32" s="27"/>
      <c r="B32" s="28"/>
      <c r="C32" s="28"/>
      <c r="D32" s="28"/>
      <c r="E32" s="28"/>
      <c r="F32" s="28"/>
      <c r="G32" s="28"/>
      <c r="H32" s="28"/>
      <c r="I32" s="28"/>
      <c r="J32" s="28"/>
      <c r="K32" s="28"/>
      <c r="L32" s="28"/>
      <c r="M32" s="29"/>
    </row>
    <row r="33" spans="1:13" ht="17.399999999999999" customHeight="1">
      <c r="A33" s="27"/>
      <c r="B33" s="28"/>
      <c r="C33" s="28"/>
      <c r="D33" s="28"/>
      <c r="E33" s="28"/>
      <c r="F33" s="28"/>
      <c r="G33" s="28"/>
      <c r="H33" s="28"/>
      <c r="I33" s="28"/>
      <c r="J33" s="28"/>
      <c r="K33" s="28"/>
      <c r="L33" s="28"/>
      <c r="M33" s="29"/>
    </row>
    <row r="34" spans="1:13" ht="17.399999999999999" customHeight="1">
      <c r="A34" s="27"/>
      <c r="B34" s="28"/>
      <c r="C34" s="28"/>
      <c r="D34" s="28"/>
      <c r="E34" s="28"/>
      <c r="F34" s="28"/>
      <c r="G34" s="28"/>
      <c r="H34" s="28"/>
      <c r="I34" s="28"/>
      <c r="J34" s="28"/>
      <c r="K34" s="28"/>
      <c r="L34" s="28"/>
      <c r="M34" s="29"/>
    </row>
    <row r="35" spans="1:13" ht="17.399999999999999" customHeight="1">
      <c r="A35" s="27"/>
      <c r="B35" s="28"/>
      <c r="C35" s="28"/>
      <c r="D35" s="28"/>
      <c r="E35" s="28"/>
      <c r="F35" s="28"/>
      <c r="G35" s="28"/>
      <c r="H35" s="28"/>
      <c r="I35" s="28"/>
      <c r="J35" s="28"/>
      <c r="K35" s="28"/>
      <c r="L35" s="28"/>
      <c r="M35" s="29"/>
    </row>
    <row r="36" spans="1:13" ht="17.399999999999999" customHeight="1">
      <c r="A36" s="27"/>
      <c r="B36" s="28"/>
      <c r="C36" s="28"/>
      <c r="D36" s="28"/>
      <c r="E36" s="28"/>
      <c r="F36" s="28"/>
      <c r="G36" s="28"/>
      <c r="H36" s="28"/>
      <c r="I36" s="28"/>
      <c r="J36" s="28"/>
      <c r="K36" s="28"/>
      <c r="L36" s="28"/>
      <c r="M36" s="29"/>
    </row>
    <row r="37" spans="1:13" ht="17.399999999999999" customHeight="1">
      <c r="A37" s="27"/>
      <c r="B37" s="28"/>
      <c r="C37" s="28"/>
      <c r="D37" s="28"/>
      <c r="E37" s="28"/>
      <c r="F37" s="28"/>
      <c r="G37" s="28"/>
      <c r="H37" s="28"/>
      <c r="I37" s="28"/>
      <c r="J37" s="28"/>
      <c r="K37" s="28"/>
      <c r="L37" s="28"/>
      <c r="M37" s="29"/>
    </row>
    <row r="38" spans="1:13" ht="17.399999999999999" customHeight="1">
      <c r="A38" s="27"/>
      <c r="B38" s="28"/>
      <c r="C38" s="28"/>
      <c r="D38" s="28"/>
      <c r="E38" s="28"/>
      <c r="F38" s="28"/>
      <c r="G38" s="28"/>
      <c r="H38" s="28"/>
      <c r="I38" s="28"/>
      <c r="J38" s="28"/>
      <c r="K38" s="28"/>
      <c r="L38" s="28"/>
      <c r="M38" s="29"/>
    </row>
    <row r="39" spans="1:13" ht="17.399999999999999" customHeight="1">
      <c r="A39" s="27"/>
      <c r="B39" s="28"/>
      <c r="C39" s="28"/>
      <c r="D39" s="28"/>
      <c r="E39" s="28"/>
      <c r="F39" s="28"/>
      <c r="G39" s="28"/>
      <c r="H39" s="28"/>
      <c r="I39" s="28"/>
      <c r="J39" s="28"/>
      <c r="K39" s="28"/>
      <c r="L39" s="28"/>
      <c r="M39" s="29"/>
    </row>
    <row r="40" spans="1:13" ht="17.399999999999999" customHeight="1">
      <c r="A40" s="27"/>
      <c r="B40" s="28"/>
      <c r="C40" s="28"/>
      <c r="D40" s="28"/>
      <c r="E40" s="28"/>
      <c r="F40" s="28"/>
      <c r="G40" s="28"/>
      <c r="H40" s="28"/>
      <c r="I40" s="28"/>
      <c r="J40" s="28"/>
      <c r="K40" s="28"/>
      <c r="L40" s="28"/>
      <c r="M40" s="29"/>
    </row>
    <row r="41" spans="1:13" ht="17.399999999999999" customHeight="1">
      <c r="A41" s="27"/>
      <c r="B41" s="28"/>
      <c r="C41" s="28"/>
      <c r="D41" s="28"/>
      <c r="E41" s="28"/>
      <c r="F41" s="28"/>
      <c r="G41" s="28"/>
      <c r="H41" s="28"/>
      <c r="I41" s="28"/>
      <c r="J41" s="28"/>
      <c r="K41" s="28"/>
      <c r="L41" s="28"/>
      <c r="M41" s="29"/>
    </row>
    <row r="42" spans="1:13" ht="17.399999999999999" customHeight="1">
      <c r="A42" s="27"/>
      <c r="B42" s="28"/>
      <c r="C42" s="28"/>
      <c r="D42" s="28"/>
      <c r="E42" s="28"/>
      <c r="F42" s="28"/>
      <c r="G42" s="28"/>
      <c r="H42" s="28"/>
      <c r="I42" s="28"/>
      <c r="J42" s="28"/>
      <c r="K42" s="28"/>
      <c r="L42" s="28"/>
      <c r="M42" s="29"/>
    </row>
    <row r="43" spans="1:13" ht="17.399999999999999" customHeight="1">
      <c r="A43" s="27"/>
      <c r="B43" s="28"/>
      <c r="C43" s="28"/>
      <c r="D43" s="28"/>
      <c r="E43" s="28"/>
      <c r="F43" s="28"/>
      <c r="G43" s="28"/>
      <c r="H43" s="28"/>
      <c r="I43" s="28"/>
      <c r="J43" s="28"/>
      <c r="K43" s="28"/>
      <c r="L43" s="28"/>
      <c r="M43" s="29"/>
    </row>
    <row r="44" spans="1:13" ht="6.6" customHeight="1" thickBot="1">
      <c r="A44" s="4"/>
      <c r="B44" s="5"/>
      <c r="C44" s="5"/>
      <c r="D44" s="5"/>
      <c r="E44" s="5"/>
      <c r="F44" s="5"/>
      <c r="G44" s="5"/>
      <c r="H44" s="5"/>
      <c r="I44" s="5"/>
      <c r="J44" s="5"/>
      <c r="K44" s="5"/>
      <c r="L44" s="5"/>
      <c r="M44" s="6"/>
    </row>
    <row r="45" spans="1:13" ht="17.399999999999999" customHeight="1">
      <c r="A45" s="3" t="s">
        <v>48</v>
      </c>
    </row>
    <row r="46" spans="1:13" ht="17.399999999999999" customHeight="1"/>
    <row r="47" spans="1:13" ht="17.399999999999999" customHeight="1"/>
    <row r="48" spans="1:13"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row r="120" ht="17.399999999999999" customHeight="1"/>
    <row r="121" ht="17.399999999999999" customHeight="1"/>
  </sheetData>
  <mergeCells count="3">
    <mergeCell ref="B5:B6"/>
    <mergeCell ref="C5:D5"/>
    <mergeCell ref="E5:E6"/>
  </mergeCells>
  <phoneticPr fontId="2"/>
  <dataValidations count="3">
    <dataValidation type="list" allowBlank="1" showInputMessage="1" showErrorMessage="1" sqref="D15">
      <formula1>$Q$3:$Q$4</formula1>
    </dataValidation>
    <dataValidation type="list" allowBlank="1" showInputMessage="1" showErrorMessage="1" sqref="D11">
      <formula1>$AF$2:$AF$4</formula1>
    </dataValidation>
    <dataValidation type="list" allowBlank="1" showInputMessage="1" showErrorMessage="1" sqref="I11">
      <formula1>#REF!</formula1>
    </dataValidation>
  </dataValidations>
  <pageMargins left="0.70866141732283472" right="0.70866141732283472" top="0.74803149606299213" bottom="0.15748031496062992"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37"/>
  <sheetViews>
    <sheetView topLeftCell="A11" zoomScaleNormal="100" workbookViewId="0">
      <selection activeCell="D15" sqref="D15"/>
    </sheetView>
  </sheetViews>
  <sheetFormatPr defaultColWidth="8.69921875" defaultRowHeight="16.2"/>
  <cols>
    <col min="1" max="1" width="0.8984375" style="44" customWidth="1"/>
    <col min="2" max="2" width="9.5" style="44" customWidth="1"/>
    <col min="3" max="3" width="7.59765625" style="44" customWidth="1"/>
    <col min="4" max="10" width="8.5" style="44" customWidth="1"/>
    <col min="11" max="11" width="0.8984375" style="44" customWidth="1"/>
    <col min="12" max="16384" width="8.69921875" style="44"/>
  </cols>
  <sheetData>
    <row r="1" spans="1:11" s="3" customFormat="1" ht="13.2" thickBot="1">
      <c r="A1" s="3" t="s">
        <v>87</v>
      </c>
    </row>
    <row r="2" spans="1:11" s="42" customFormat="1" ht="17.399999999999999" customHeight="1" thickBot="1">
      <c r="B2" s="43" t="s">
        <v>46</v>
      </c>
      <c r="C2" s="43"/>
      <c r="D2" s="43"/>
      <c r="E2" s="43"/>
      <c r="F2" s="43"/>
      <c r="G2" s="43"/>
      <c r="H2" s="89" t="s">
        <v>57</v>
      </c>
      <c r="I2" s="90"/>
      <c r="J2" s="91"/>
    </row>
    <row r="3" spans="1:11" s="42" customFormat="1" ht="17.399999999999999" customHeight="1">
      <c r="B3" s="43" t="s">
        <v>62</v>
      </c>
      <c r="C3" s="43"/>
      <c r="D3" s="43"/>
      <c r="E3" s="43"/>
      <c r="F3" s="43"/>
      <c r="G3" s="43"/>
      <c r="H3" s="43"/>
      <c r="I3" s="43"/>
      <c r="J3" s="43"/>
    </row>
    <row r="4" spans="1:11" ht="16.8" thickBot="1">
      <c r="B4" s="44" t="s">
        <v>0</v>
      </c>
    </row>
    <row r="5" spans="1:11" ht="8.4" customHeight="1">
      <c r="A5" s="45"/>
      <c r="B5" s="46"/>
      <c r="C5" s="46"/>
      <c r="D5" s="46"/>
      <c r="E5" s="46"/>
      <c r="F5" s="46"/>
      <c r="G5" s="46"/>
      <c r="H5" s="46"/>
      <c r="I5" s="46"/>
      <c r="J5" s="46"/>
      <c r="K5" s="47"/>
    </row>
    <row r="6" spans="1:11" s="50" customFormat="1" ht="22.2" customHeight="1">
      <c r="A6" s="48"/>
      <c r="B6" s="138" t="s">
        <v>29</v>
      </c>
      <c r="C6" s="138" t="s">
        <v>26</v>
      </c>
      <c r="D6" s="138" t="s">
        <v>2</v>
      </c>
      <c r="E6" s="138"/>
      <c r="F6" s="138" t="s">
        <v>3</v>
      </c>
      <c r="G6" s="138"/>
      <c r="H6" s="142" t="s">
        <v>37</v>
      </c>
      <c r="I6" s="143"/>
      <c r="J6" s="110"/>
      <c r="K6" s="49"/>
    </row>
    <row r="7" spans="1:11" s="50" customFormat="1">
      <c r="A7" s="48"/>
      <c r="B7" s="138"/>
      <c r="C7" s="138"/>
      <c r="D7" s="65" t="s">
        <v>28</v>
      </c>
      <c r="E7" s="65" t="s">
        <v>30</v>
      </c>
      <c r="F7" s="65" t="s">
        <v>28</v>
      </c>
      <c r="G7" s="65" t="s">
        <v>30</v>
      </c>
      <c r="H7" s="65" t="s">
        <v>28</v>
      </c>
      <c r="I7" s="109" t="s">
        <v>30</v>
      </c>
      <c r="J7" s="111"/>
      <c r="K7" s="49"/>
    </row>
    <row r="8" spans="1:11" s="50" customFormat="1">
      <c r="A8" s="48"/>
      <c r="B8" s="138"/>
      <c r="C8" s="65" t="s">
        <v>34</v>
      </c>
      <c r="D8" s="65" t="s">
        <v>35</v>
      </c>
      <c r="E8" s="65" t="s">
        <v>36</v>
      </c>
      <c r="F8" s="65" t="s">
        <v>35</v>
      </c>
      <c r="G8" s="65" t="s">
        <v>36</v>
      </c>
      <c r="H8" s="65" t="s">
        <v>35</v>
      </c>
      <c r="I8" s="109" t="s">
        <v>36</v>
      </c>
      <c r="J8" s="111"/>
      <c r="K8" s="49"/>
    </row>
    <row r="9" spans="1:11" ht="21" customHeight="1">
      <c r="A9" s="51"/>
      <c r="B9" s="65" t="s">
        <v>24</v>
      </c>
      <c r="C9" s="66">
        <v>10</v>
      </c>
      <c r="D9" s="67">
        <f>G21</f>
        <v>706</v>
      </c>
      <c r="E9" s="69">
        <f>C9*D9</f>
        <v>7060</v>
      </c>
      <c r="F9" s="68">
        <f>G36</f>
        <v>0</v>
      </c>
      <c r="G9" s="66">
        <f>C9*F9</f>
        <v>0</v>
      </c>
      <c r="H9" s="69">
        <f>F9-D9</f>
        <v>-706</v>
      </c>
      <c r="I9" s="75">
        <f>C9*H9</f>
        <v>-7060</v>
      </c>
      <c r="J9" s="112"/>
      <c r="K9" s="55"/>
    </row>
    <row r="10" spans="1:11" ht="21" customHeight="1">
      <c r="A10" s="51"/>
      <c r="B10" s="65" t="s">
        <v>25</v>
      </c>
      <c r="C10" s="66">
        <v>15</v>
      </c>
      <c r="D10" s="67">
        <f>H21</f>
        <v>353</v>
      </c>
      <c r="E10" s="69">
        <f t="shared" ref="E10:E12" si="0">C10*D10</f>
        <v>5295</v>
      </c>
      <c r="F10" s="68">
        <f>H36</f>
        <v>0</v>
      </c>
      <c r="G10" s="66">
        <f t="shared" ref="G10:G12" si="1">C10*F10</f>
        <v>0</v>
      </c>
      <c r="H10" s="69">
        <f t="shared" ref="H10:H12" si="2">F10-D10</f>
        <v>-353</v>
      </c>
      <c r="I10" s="75">
        <f t="shared" ref="I10:I12" si="3">C10*H10</f>
        <v>-5295</v>
      </c>
      <c r="J10" s="112"/>
      <c r="K10" s="55"/>
    </row>
    <row r="11" spans="1:11" ht="21" customHeight="1">
      <c r="A11" s="51"/>
      <c r="B11" s="65" t="s">
        <v>27</v>
      </c>
      <c r="C11" s="66">
        <v>15</v>
      </c>
      <c r="D11" s="67">
        <f>I21</f>
        <v>235</v>
      </c>
      <c r="E11" s="69">
        <f t="shared" si="0"/>
        <v>3525</v>
      </c>
      <c r="F11" s="68">
        <f>I36</f>
        <v>0</v>
      </c>
      <c r="G11" s="66">
        <f t="shared" si="1"/>
        <v>0</v>
      </c>
      <c r="H11" s="69">
        <f t="shared" si="2"/>
        <v>-235</v>
      </c>
      <c r="I11" s="75">
        <f t="shared" si="3"/>
        <v>-3525</v>
      </c>
      <c r="J11" s="112"/>
      <c r="K11" s="55"/>
    </row>
    <row r="12" spans="1:11" ht="21" customHeight="1">
      <c r="A12" s="51"/>
      <c r="B12" s="65" t="s">
        <v>31</v>
      </c>
      <c r="C12" s="66">
        <v>100</v>
      </c>
      <c r="D12" s="67">
        <f>J21</f>
        <v>118</v>
      </c>
      <c r="E12" s="69">
        <f t="shared" si="0"/>
        <v>11800</v>
      </c>
      <c r="F12" s="68">
        <f>J36</f>
        <v>0</v>
      </c>
      <c r="G12" s="66">
        <f t="shared" si="1"/>
        <v>0</v>
      </c>
      <c r="H12" s="69">
        <f t="shared" si="2"/>
        <v>-118</v>
      </c>
      <c r="I12" s="75">
        <f t="shared" si="3"/>
        <v>-11800</v>
      </c>
      <c r="J12" s="112"/>
      <c r="K12" s="55"/>
    </row>
    <row r="13" spans="1:11" ht="21" customHeight="1">
      <c r="A13" s="51"/>
      <c r="B13" s="138" t="s">
        <v>5</v>
      </c>
      <c r="C13" s="138"/>
      <c r="D13" s="70" t="s">
        <v>22</v>
      </c>
      <c r="E13" s="159">
        <f>SUM(E9:E12)</f>
        <v>27680</v>
      </c>
      <c r="F13" s="70" t="s">
        <v>22</v>
      </c>
      <c r="G13" s="71">
        <f t="shared" ref="G13" si="4">SUM(G9:G12)</f>
        <v>0</v>
      </c>
      <c r="H13" s="70" t="s">
        <v>22</v>
      </c>
      <c r="I13" s="160">
        <f t="shared" ref="I13" si="5">SUM(I9:I12)</f>
        <v>-27680</v>
      </c>
      <c r="J13" s="112"/>
      <c r="K13" s="55"/>
    </row>
    <row r="14" spans="1:11" ht="12" customHeight="1">
      <c r="A14" s="51"/>
      <c r="B14" s="72"/>
      <c r="C14" s="72"/>
      <c r="D14" s="72"/>
      <c r="E14" s="72"/>
      <c r="F14" s="73"/>
      <c r="G14" s="72"/>
      <c r="H14" s="72"/>
      <c r="I14" s="72"/>
      <c r="J14" s="74"/>
      <c r="K14" s="55"/>
    </row>
    <row r="15" spans="1:11" ht="20.399999999999999" customHeight="1">
      <c r="A15" s="51"/>
      <c r="B15" s="57" t="s">
        <v>39</v>
      </c>
      <c r="C15" s="56"/>
      <c r="D15" s="56"/>
      <c r="E15" s="56"/>
      <c r="F15" s="56"/>
      <c r="G15" s="56"/>
      <c r="H15" s="56"/>
      <c r="J15" s="56"/>
      <c r="K15" s="55"/>
    </row>
    <row r="16" spans="1:11" ht="21" customHeight="1">
      <c r="A16" s="51"/>
      <c r="B16" s="144" t="s">
        <v>33</v>
      </c>
      <c r="C16" s="144"/>
      <c r="D16" s="144"/>
      <c r="E16" s="144"/>
      <c r="F16" s="145" t="s">
        <v>85</v>
      </c>
      <c r="G16" s="146"/>
      <c r="H16" s="146"/>
      <c r="I16" s="146"/>
      <c r="J16" s="147"/>
      <c r="K16" s="55"/>
    </row>
    <row r="17" spans="1:11" ht="21" customHeight="1">
      <c r="A17" s="51"/>
      <c r="B17" s="1" t="s">
        <v>42</v>
      </c>
      <c r="C17" s="145" t="s">
        <v>38</v>
      </c>
      <c r="D17" s="147"/>
      <c r="E17" s="1" t="s">
        <v>4</v>
      </c>
      <c r="F17" s="1" t="s">
        <v>41</v>
      </c>
      <c r="G17" s="1" t="s">
        <v>24</v>
      </c>
      <c r="H17" s="1" t="s">
        <v>25</v>
      </c>
      <c r="I17" s="1" t="s">
        <v>27</v>
      </c>
      <c r="J17" s="1" t="s">
        <v>31</v>
      </c>
      <c r="K17" s="55"/>
    </row>
    <row r="18" spans="1:11" ht="21" customHeight="1">
      <c r="A18" s="51"/>
      <c r="B18" s="1" t="s">
        <v>1</v>
      </c>
      <c r="C18" s="148" t="s">
        <v>50</v>
      </c>
      <c r="D18" s="149"/>
      <c r="E18" s="77">
        <v>96</v>
      </c>
      <c r="F18" s="76">
        <v>1.1000000000000001</v>
      </c>
      <c r="G18" s="52">
        <f>ROUND(E18*F18,0)</f>
        <v>106</v>
      </c>
      <c r="H18" s="52">
        <f>ROUND(G18/2,0)</f>
        <v>53</v>
      </c>
      <c r="I18" s="52">
        <f>ROUND(G18/3,0)</f>
        <v>35</v>
      </c>
      <c r="J18" s="52">
        <f>ROUND(G18/6,0)</f>
        <v>18</v>
      </c>
      <c r="K18" s="55"/>
    </row>
    <row r="19" spans="1:11" ht="21" customHeight="1">
      <c r="A19" s="51"/>
      <c r="B19" s="1" t="s">
        <v>1</v>
      </c>
      <c r="C19" s="148" t="s">
        <v>51</v>
      </c>
      <c r="D19" s="149"/>
      <c r="E19" s="77">
        <v>552</v>
      </c>
      <c r="F19" s="76">
        <v>0.99</v>
      </c>
      <c r="G19" s="52">
        <f t="shared" ref="G19:G20" si="6">ROUND(E19*F19,0)</f>
        <v>546</v>
      </c>
      <c r="H19" s="52">
        <f t="shared" ref="H19:H20" si="7">ROUND(G19/2,0)</f>
        <v>273</v>
      </c>
      <c r="I19" s="52">
        <f t="shared" ref="I19:I20" si="8">ROUND(G19/3,0)</f>
        <v>182</v>
      </c>
      <c r="J19" s="52">
        <f t="shared" ref="J19:J20" si="9">ROUND(G19/6,0)</f>
        <v>91</v>
      </c>
      <c r="K19" s="55"/>
    </row>
    <row r="20" spans="1:11" ht="21" customHeight="1">
      <c r="A20" s="51"/>
      <c r="B20" s="1" t="s">
        <v>1</v>
      </c>
      <c r="C20" s="148" t="s">
        <v>52</v>
      </c>
      <c r="D20" s="149"/>
      <c r="E20" s="77">
        <v>36</v>
      </c>
      <c r="F20" s="76">
        <v>1.5</v>
      </c>
      <c r="G20" s="52">
        <f t="shared" si="6"/>
        <v>54</v>
      </c>
      <c r="H20" s="52">
        <f t="shared" si="7"/>
        <v>27</v>
      </c>
      <c r="I20" s="52">
        <f t="shared" si="8"/>
        <v>18</v>
      </c>
      <c r="J20" s="52">
        <f t="shared" si="9"/>
        <v>9</v>
      </c>
      <c r="K20" s="55"/>
    </row>
    <row r="21" spans="1:11" ht="21" customHeight="1">
      <c r="A21" s="51"/>
      <c r="B21" s="141" t="s">
        <v>32</v>
      </c>
      <c r="C21" s="141"/>
      <c r="D21" s="141"/>
      <c r="E21" s="141"/>
      <c r="F21" s="141"/>
      <c r="G21" s="53">
        <f>SUM(G18:G20)</f>
        <v>706</v>
      </c>
      <c r="H21" s="53">
        <f>SUM(H18:H20)</f>
        <v>353</v>
      </c>
      <c r="I21" s="53">
        <f>SUM(I18:I20)</f>
        <v>235</v>
      </c>
      <c r="J21" s="53">
        <f>SUM(J18:J20)</f>
        <v>118</v>
      </c>
      <c r="K21" s="55"/>
    </row>
    <row r="22" spans="1:11" ht="12" customHeight="1">
      <c r="A22" s="51"/>
      <c r="B22" s="56"/>
      <c r="C22" s="56"/>
      <c r="D22" s="56"/>
      <c r="E22" s="56"/>
      <c r="F22" s="56"/>
      <c r="G22" s="56"/>
      <c r="H22" s="56"/>
      <c r="I22" s="56"/>
      <c r="J22" s="56"/>
      <c r="K22" s="55"/>
    </row>
    <row r="23" spans="1:11" ht="20.399999999999999" customHeight="1">
      <c r="A23" s="51"/>
      <c r="B23" s="57" t="s">
        <v>40</v>
      </c>
      <c r="C23" s="56"/>
      <c r="D23" s="56"/>
      <c r="E23" s="56"/>
      <c r="F23" s="56"/>
      <c r="G23" s="56"/>
      <c r="H23" s="56"/>
      <c r="I23" s="56"/>
      <c r="J23" s="56"/>
      <c r="K23" s="55"/>
    </row>
    <row r="24" spans="1:11" ht="21" customHeight="1">
      <c r="A24" s="51"/>
      <c r="B24" s="144" t="s">
        <v>33</v>
      </c>
      <c r="C24" s="144"/>
      <c r="D24" s="144"/>
      <c r="E24" s="144"/>
      <c r="F24" s="141" t="s">
        <v>85</v>
      </c>
      <c r="G24" s="141"/>
      <c r="H24" s="141"/>
      <c r="I24" s="141"/>
      <c r="J24" s="141"/>
      <c r="K24" s="55"/>
    </row>
    <row r="25" spans="1:11" ht="21" customHeight="1">
      <c r="A25" s="51"/>
      <c r="B25" s="1" t="s">
        <v>42</v>
      </c>
      <c r="C25" s="141" t="s">
        <v>49</v>
      </c>
      <c r="D25" s="141"/>
      <c r="E25" s="1" t="s">
        <v>4</v>
      </c>
      <c r="F25" s="1" t="s">
        <v>41</v>
      </c>
      <c r="G25" s="1" t="s">
        <v>24</v>
      </c>
      <c r="H25" s="1" t="s">
        <v>25</v>
      </c>
      <c r="I25" s="1" t="s">
        <v>27</v>
      </c>
      <c r="J25" s="1" t="s">
        <v>31</v>
      </c>
      <c r="K25" s="55"/>
    </row>
    <row r="26" spans="1:11" ht="21" customHeight="1">
      <c r="A26" s="51"/>
      <c r="B26" s="59" t="s">
        <v>1</v>
      </c>
      <c r="C26" s="139" t="s">
        <v>88</v>
      </c>
      <c r="D26" s="140"/>
      <c r="E26" s="78"/>
      <c r="F26" s="60"/>
      <c r="G26" s="61"/>
      <c r="H26" s="61"/>
      <c r="I26" s="61"/>
      <c r="J26" s="61"/>
      <c r="K26" s="55"/>
    </row>
    <row r="27" spans="1:11" ht="21" customHeight="1">
      <c r="A27" s="51"/>
      <c r="B27" s="59"/>
      <c r="C27" s="139"/>
      <c r="D27" s="140"/>
      <c r="E27" s="78"/>
      <c r="F27" s="60"/>
      <c r="G27" s="61"/>
      <c r="H27" s="61"/>
      <c r="I27" s="61"/>
      <c r="J27" s="61"/>
      <c r="K27" s="55"/>
    </row>
    <row r="28" spans="1:11" ht="21" customHeight="1">
      <c r="A28" s="51"/>
      <c r="B28" s="59"/>
      <c r="C28" s="139"/>
      <c r="D28" s="140"/>
      <c r="E28" s="78"/>
      <c r="F28" s="60"/>
      <c r="G28" s="61"/>
      <c r="H28" s="61"/>
      <c r="I28" s="61"/>
      <c r="J28" s="61"/>
      <c r="K28" s="55"/>
    </row>
    <row r="29" spans="1:11" ht="21" customHeight="1">
      <c r="A29" s="51"/>
      <c r="B29" s="59"/>
      <c r="C29" s="139"/>
      <c r="D29" s="140"/>
      <c r="E29" s="78"/>
      <c r="F29" s="60"/>
      <c r="G29" s="61"/>
      <c r="H29" s="61"/>
      <c r="I29" s="61"/>
      <c r="J29" s="61"/>
      <c r="K29" s="55"/>
    </row>
    <row r="30" spans="1:11" ht="21" customHeight="1">
      <c r="A30" s="51"/>
      <c r="B30" s="59"/>
      <c r="C30" s="139"/>
      <c r="D30" s="140"/>
      <c r="E30" s="78"/>
      <c r="F30" s="60"/>
      <c r="G30" s="61"/>
      <c r="H30" s="61"/>
      <c r="I30" s="61"/>
      <c r="J30" s="61"/>
      <c r="K30" s="55"/>
    </row>
    <row r="31" spans="1:11" ht="21" customHeight="1">
      <c r="A31" s="51"/>
      <c r="B31" s="59"/>
      <c r="C31" s="139"/>
      <c r="D31" s="140"/>
      <c r="E31" s="78"/>
      <c r="F31" s="60"/>
      <c r="G31" s="61"/>
      <c r="H31" s="61"/>
      <c r="I31" s="61"/>
      <c r="J31" s="61"/>
      <c r="K31" s="55"/>
    </row>
    <row r="32" spans="1:11" ht="21" customHeight="1">
      <c r="A32" s="51"/>
      <c r="B32" s="59"/>
      <c r="C32" s="139"/>
      <c r="D32" s="140"/>
      <c r="E32" s="78"/>
      <c r="F32" s="60"/>
      <c r="G32" s="61"/>
      <c r="H32" s="61"/>
      <c r="I32" s="61"/>
      <c r="J32" s="61"/>
      <c r="K32" s="55"/>
    </row>
    <row r="33" spans="1:11" ht="21" customHeight="1">
      <c r="A33" s="51"/>
      <c r="B33" s="59"/>
      <c r="C33" s="139"/>
      <c r="D33" s="140"/>
      <c r="E33" s="78"/>
      <c r="F33" s="60"/>
      <c r="G33" s="61"/>
      <c r="H33" s="61"/>
      <c r="I33" s="61"/>
      <c r="J33" s="61"/>
      <c r="K33" s="55"/>
    </row>
    <row r="34" spans="1:11" ht="21" customHeight="1">
      <c r="A34" s="51"/>
      <c r="B34" s="59"/>
      <c r="C34" s="139"/>
      <c r="D34" s="140"/>
      <c r="E34" s="78"/>
      <c r="F34" s="60"/>
      <c r="G34" s="61"/>
      <c r="H34" s="61"/>
      <c r="I34" s="61"/>
      <c r="J34" s="61"/>
      <c r="K34" s="55"/>
    </row>
    <row r="35" spans="1:11" ht="21" customHeight="1">
      <c r="A35" s="51"/>
      <c r="B35" s="59"/>
      <c r="C35" s="139"/>
      <c r="D35" s="140"/>
      <c r="E35" s="78"/>
      <c r="F35" s="60"/>
      <c r="G35" s="61"/>
      <c r="H35" s="61"/>
      <c r="I35" s="61"/>
      <c r="J35" s="61"/>
      <c r="K35" s="55"/>
    </row>
    <row r="36" spans="1:11" ht="21" customHeight="1">
      <c r="A36" s="51"/>
      <c r="B36" s="141" t="s">
        <v>32</v>
      </c>
      <c r="C36" s="141"/>
      <c r="D36" s="141"/>
      <c r="E36" s="141"/>
      <c r="F36" s="141"/>
      <c r="G36" s="54">
        <f>SUM(G26:G35)</f>
        <v>0</v>
      </c>
      <c r="H36" s="54">
        <f t="shared" ref="H36:J36" si="10">SUM(H26:H35)</f>
        <v>0</v>
      </c>
      <c r="I36" s="54">
        <f t="shared" si="10"/>
        <v>0</v>
      </c>
      <c r="J36" s="54">
        <f t="shared" si="10"/>
        <v>0</v>
      </c>
      <c r="K36" s="55"/>
    </row>
    <row r="37" spans="1:11" ht="12" customHeight="1" thickBot="1">
      <c r="A37" s="62"/>
      <c r="B37" s="63"/>
      <c r="C37" s="63"/>
      <c r="D37" s="63"/>
      <c r="E37" s="63"/>
      <c r="F37" s="63"/>
      <c r="G37" s="63"/>
      <c r="H37" s="63"/>
      <c r="I37" s="63"/>
      <c r="J37" s="63"/>
      <c r="K37" s="64"/>
    </row>
  </sheetData>
  <mergeCells count="27">
    <mergeCell ref="H6:I6"/>
    <mergeCell ref="C27:D27"/>
    <mergeCell ref="B16:E16"/>
    <mergeCell ref="F16:J16"/>
    <mergeCell ref="C17:D17"/>
    <mergeCell ref="C18:D18"/>
    <mergeCell ref="C19:D19"/>
    <mergeCell ref="C20:D20"/>
    <mergeCell ref="B21:F21"/>
    <mergeCell ref="B24:E24"/>
    <mergeCell ref="F24:J24"/>
    <mergeCell ref="C25:D25"/>
    <mergeCell ref="C26:D26"/>
    <mergeCell ref="B13:C13"/>
    <mergeCell ref="B6:B8"/>
    <mergeCell ref="C6:C7"/>
    <mergeCell ref="D6:E6"/>
    <mergeCell ref="F6:G6"/>
    <mergeCell ref="C34:D34"/>
    <mergeCell ref="C35:D35"/>
    <mergeCell ref="B36:F36"/>
    <mergeCell ref="C28:D28"/>
    <mergeCell ref="C29:D29"/>
    <mergeCell ref="C30:D30"/>
    <mergeCell ref="C31:D31"/>
    <mergeCell ref="C32:D32"/>
    <mergeCell ref="C33:D3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7"/>
  <sheetViews>
    <sheetView zoomScale="85" zoomScaleNormal="85" workbookViewId="0">
      <selection activeCell="D15" sqref="D15"/>
    </sheetView>
  </sheetViews>
  <sheetFormatPr defaultColWidth="8.69921875" defaultRowHeight="16.2"/>
  <cols>
    <col min="1" max="1" width="0.8984375" style="44" customWidth="1"/>
    <col min="2" max="2" width="9.5" style="44" customWidth="1"/>
    <col min="3" max="11" width="7.59765625" style="44" customWidth="1"/>
    <col min="12" max="12" width="1.3984375" style="44" customWidth="1"/>
    <col min="13" max="16384" width="8.69921875" style="44"/>
  </cols>
  <sheetData>
    <row r="1" spans="1:13" s="3" customFormat="1" ht="13.2" thickBot="1">
      <c r="A1" s="3" t="s">
        <v>87</v>
      </c>
    </row>
    <row r="2" spans="1:13" s="42" customFormat="1" ht="17.399999999999999" customHeight="1" thickBot="1">
      <c r="B2" s="43" t="s">
        <v>46</v>
      </c>
      <c r="C2" s="43"/>
      <c r="D2" s="43"/>
      <c r="E2" s="92"/>
      <c r="F2" s="92"/>
      <c r="G2" s="92"/>
      <c r="H2" s="79"/>
      <c r="I2" s="89" t="s">
        <v>57</v>
      </c>
      <c r="J2" s="90"/>
      <c r="K2" s="91"/>
    </row>
    <row r="3" spans="1:13" s="42" customFormat="1" ht="17.399999999999999" customHeight="1">
      <c r="B3" s="43" t="s">
        <v>61</v>
      </c>
      <c r="C3" s="43"/>
      <c r="D3" s="43"/>
      <c r="E3" s="43"/>
      <c r="F3" s="43"/>
      <c r="G3" s="43"/>
      <c r="H3" s="43"/>
      <c r="I3" s="43"/>
      <c r="J3" s="43"/>
    </row>
    <row r="4" spans="1:13" ht="16.8" thickBot="1">
      <c r="B4" s="44" t="s">
        <v>13</v>
      </c>
    </row>
    <row r="5" spans="1:13" ht="8.4" customHeight="1">
      <c r="A5" s="45"/>
      <c r="B5" s="46"/>
      <c r="C5" s="46"/>
      <c r="D5" s="46"/>
      <c r="E5" s="46"/>
      <c r="F5" s="46"/>
      <c r="G5" s="46"/>
      <c r="H5" s="46"/>
      <c r="I5" s="46"/>
      <c r="J5" s="46"/>
      <c r="K5" s="46"/>
      <c r="L5" s="47"/>
      <c r="M5" s="56"/>
    </row>
    <row r="6" spans="1:13" s="50" customFormat="1" ht="22.2" customHeight="1">
      <c r="A6" s="48"/>
      <c r="B6" s="138" t="s">
        <v>29</v>
      </c>
      <c r="C6" s="138" t="s">
        <v>26</v>
      </c>
      <c r="D6" s="138" t="s">
        <v>2</v>
      </c>
      <c r="E6" s="138"/>
      <c r="F6" s="138" t="s">
        <v>3</v>
      </c>
      <c r="G6" s="138"/>
      <c r="H6" s="142" t="s">
        <v>37</v>
      </c>
      <c r="I6" s="143"/>
      <c r="J6" s="143"/>
      <c r="K6" s="152"/>
      <c r="L6" s="49"/>
      <c r="M6" s="30"/>
    </row>
    <row r="7" spans="1:13" s="50" customFormat="1" ht="18.75" customHeight="1">
      <c r="A7" s="48"/>
      <c r="B7" s="138"/>
      <c r="C7" s="138"/>
      <c r="D7" s="65" t="s">
        <v>28</v>
      </c>
      <c r="E7" s="65" t="s">
        <v>30</v>
      </c>
      <c r="F7" s="65" t="s">
        <v>28</v>
      </c>
      <c r="G7" s="65" t="s">
        <v>30</v>
      </c>
      <c r="H7" s="138" t="s">
        <v>28</v>
      </c>
      <c r="I7" s="138"/>
      <c r="J7" s="142" t="s">
        <v>30</v>
      </c>
      <c r="K7" s="143"/>
      <c r="L7" s="49"/>
    </row>
    <row r="8" spans="1:13" s="50" customFormat="1" ht="18.75" customHeight="1">
      <c r="A8" s="48"/>
      <c r="B8" s="138"/>
      <c r="C8" s="65" t="s">
        <v>34</v>
      </c>
      <c r="D8" s="65" t="s">
        <v>35</v>
      </c>
      <c r="E8" s="65" t="s">
        <v>36</v>
      </c>
      <c r="F8" s="65" t="s">
        <v>35</v>
      </c>
      <c r="G8" s="65" t="s">
        <v>36</v>
      </c>
      <c r="H8" s="138" t="s">
        <v>35</v>
      </c>
      <c r="I8" s="138"/>
      <c r="J8" s="142" t="s">
        <v>36</v>
      </c>
      <c r="K8" s="143"/>
      <c r="L8" s="49"/>
    </row>
    <row r="9" spans="1:13" ht="21" customHeight="1">
      <c r="A9" s="51"/>
      <c r="B9" s="65" t="s">
        <v>24</v>
      </c>
      <c r="C9" s="66">
        <v>50</v>
      </c>
      <c r="D9" s="67">
        <f>G21</f>
        <v>493</v>
      </c>
      <c r="E9" s="69">
        <f>C9*D9</f>
        <v>24650</v>
      </c>
      <c r="F9" s="68">
        <f>G36</f>
        <v>0</v>
      </c>
      <c r="G9" s="66">
        <f>C9*F9</f>
        <v>0</v>
      </c>
      <c r="H9" s="153">
        <f>F9-D9</f>
        <v>-493</v>
      </c>
      <c r="I9" s="153"/>
      <c r="J9" s="161">
        <f>C9*H9</f>
        <v>-24650</v>
      </c>
      <c r="K9" s="162"/>
      <c r="L9" s="55"/>
    </row>
    <row r="10" spans="1:13" ht="21" customHeight="1">
      <c r="A10" s="51"/>
      <c r="B10" s="65" t="s">
        <v>53</v>
      </c>
      <c r="C10" s="66">
        <v>10</v>
      </c>
      <c r="D10" s="67">
        <f>H21</f>
        <v>329</v>
      </c>
      <c r="E10" s="69">
        <f t="shared" ref="E10:E13" si="0">C10*D10</f>
        <v>3290</v>
      </c>
      <c r="F10" s="68">
        <f>H36</f>
        <v>0</v>
      </c>
      <c r="G10" s="66">
        <f t="shared" ref="G10:G13" si="1">C10*F10</f>
        <v>0</v>
      </c>
      <c r="H10" s="153">
        <f t="shared" ref="H10:H13" si="2">F10-D10</f>
        <v>-329</v>
      </c>
      <c r="I10" s="153"/>
      <c r="J10" s="161">
        <f>C10*H10</f>
        <v>-3290</v>
      </c>
      <c r="K10" s="162"/>
      <c r="L10" s="55"/>
    </row>
    <row r="11" spans="1:13" ht="21" customHeight="1">
      <c r="A11" s="51"/>
      <c r="B11" s="65" t="s">
        <v>25</v>
      </c>
      <c r="C11" s="66">
        <v>20</v>
      </c>
      <c r="D11" s="67">
        <f>I21</f>
        <v>247</v>
      </c>
      <c r="E11" s="69">
        <f t="shared" ref="E11" si="3">C11*D11</f>
        <v>4940</v>
      </c>
      <c r="F11" s="68">
        <f>I36</f>
        <v>0</v>
      </c>
      <c r="G11" s="66">
        <f t="shared" ref="G11" si="4">C11*F11</f>
        <v>0</v>
      </c>
      <c r="H11" s="153">
        <f t="shared" ref="H11" si="5">F11-D11</f>
        <v>-247</v>
      </c>
      <c r="I11" s="153"/>
      <c r="J11" s="161">
        <f>C11*H11</f>
        <v>-4940</v>
      </c>
      <c r="K11" s="162"/>
      <c r="L11" s="55"/>
    </row>
    <row r="12" spans="1:13" ht="21" customHeight="1">
      <c r="A12" s="51"/>
      <c r="B12" s="65" t="s">
        <v>27</v>
      </c>
      <c r="C12" s="66">
        <v>10</v>
      </c>
      <c r="D12" s="67">
        <f>J21</f>
        <v>164</v>
      </c>
      <c r="E12" s="69">
        <f t="shared" si="0"/>
        <v>1640</v>
      </c>
      <c r="F12" s="68">
        <f>J36</f>
        <v>0</v>
      </c>
      <c r="G12" s="66">
        <f t="shared" si="1"/>
        <v>0</v>
      </c>
      <c r="H12" s="153">
        <f t="shared" si="2"/>
        <v>-164</v>
      </c>
      <c r="I12" s="153"/>
      <c r="J12" s="161">
        <f>C12*H12</f>
        <v>-1640</v>
      </c>
      <c r="K12" s="162"/>
      <c r="L12" s="55"/>
    </row>
    <row r="13" spans="1:13" ht="21" customHeight="1">
      <c r="A13" s="51"/>
      <c r="B13" s="65" t="s">
        <v>54</v>
      </c>
      <c r="C13" s="66">
        <v>20</v>
      </c>
      <c r="D13" s="67">
        <f>K21</f>
        <v>66</v>
      </c>
      <c r="E13" s="69">
        <f t="shared" si="0"/>
        <v>1320</v>
      </c>
      <c r="F13" s="68">
        <f>K36</f>
        <v>0</v>
      </c>
      <c r="G13" s="66">
        <f t="shared" si="1"/>
        <v>0</v>
      </c>
      <c r="H13" s="153">
        <f t="shared" si="2"/>
        <v>-66</v>
      </c>
      <c r="I13" s="153"/>
      <c r="J13" s="161">
        <f>C13*H13</f>
        <v>-1320</v>
      </c>
      <c r="K13" s="162"/>
      <c r="L13" s="55"/>
    </row>
    <row r="14" spans="1:13" ht="21" customHeight="1">
      <c r="A14" s="51"/>
      <c r="B14" s="138" t="s">
        <v>5</v>
      </c>
      <c r="C14" s="138"/>
      <c r="D14" s="70" t="s">
        <v>22</v>
      </c>
      <c r="E14" s="159">
        <f>SUM(E9:E13)</f>
        <v>35840</v>
      </c>
      <c r="F14" s="70" t="s">
        <v>22</v>
      </c>
      <c r="G14" s="71">
        <f t="shared" ref="G14" si="6">SUM(G9:G13)</f>
        <v>0</v>
      </c>
      <c r="H14" s="154" t="s">
        <v>22</v>
      </c>
      <c r="I14" s="154"/>
      <c r="J14" s="163">
        <f>SUM(J9:K13)</f>
        <v>-35840</v>
      </c>
      <c r="K14" s="164"/>
      <c r="L14" s="55"/>
    </row>
    <row r="15" spans="1:13">
      <c r="A15" s="51"/>
      <c r="B15" s="72"/>
      <c r="C15" s="72"/>
      <c r="D15" s="72"/>
      <c r="E15" s="72"/>
      <c r="F15" s="73"/>
      <c r="G15" s="72"/>
      <c r="H15" s="72"/>
      <c r="I15" s="56"/>
      <c r="J15" s="72"/>
      <c r="K15" s="74"/>
      <c r="L15" s="55"/>
    </row>
    <row r="16" spans="1:13" ht="20.399999999999999" customHeight="1">
      <c r="A16" s="51"/>
      <c r="B16" s="57" t="s">
        <v>39</v>
      </c>
      <c r="C16" s="56"/>
      <c r="D16" s="56"/>
      <c r="E16" s="56"/>
      <c r="F16" s="56"/>
      <c r="G16" s="56"/>
      <c r="H16" s="56"/>
      <c r="I16" s="56"/>
      <c r="J16" s="56"/>
      <c r="K16" s="56"/>
      <c r="L16" s="55"/>
    </row>
    <row r="17" spans="1:13" ht="21" customHeight="1">
      <c r="A17" s="51"/>
      <c r="B17" s="144" t="s">
        <v>33</v>
      </c>
      <c r="C17" s="144"/>
      <c r="D17" s="144"/>
      <c r="E17" s="144"/>
      <c r="F17" s="141" t="s">
        <v>85</v>
      </c>
      <c r="G17" s="141"/>
      <c r="H17" s="141"/>
      <c r="I17" s="141"/>
      <c r="J17" s="141"/>
      <c r="K17" s="141"/>
      <c r="L17" s="55"/>
      <c r="M17" s="56"/>
    </row>
    <row r="18" spans="1:13" ht="21" customHeight="1">
      <c r="A18" s="51"/>
      <c r="B18" s="1" t="s">
        <v>42</v>
      </c>
      <c r="C18" s="141" t="s">
        <v>38</v>
      </c>
      <c r="D18" s="141"/>
      <c r="E18" s="1" t="s">
        <v>4</v>
      </c>
      <c r="F18" s="1" t="s">
        <v>41</v>
      </c>
      <c r="G18" s="65" t="s">
        <v>24</v>
      </c>
      <c r="H18" s="65" t="s">
        <v>53</v>
      </c>
      <c r="I18" s="65" t="s">
        <v>25</v>
      </c>
      <c r="J18" s="65" t="s">
        <v>27</v>
      </c>
      <c r="K18" s="65" t="s">
        <v>54</v>
      </c>
      <c r="L18" s="55"/>
    </row>
    <row r="19" spans="1:13" ht="21" customHeight="1">
      <c r="A19" s="51"/>
      <c r="B19" s="1" t="s">
        <v>1</v>
      </c>
      <c r="C19" s="151" t="s">
        <v>55</v>
      </c>
      <c r="D19" s="151"/>
      <c r="E19" s="77">
        <v>96</v>
      </c>
      <c r="F19" s="58">
        <v>2.2000000000000002</v>
      </c>
      <c r="G19" s="52">
        <f>ROUND(E19*F19,0)</f>
        <v>211</v>
      </c>
      <c r="H19" s="52">
        <f>ROUND(G19*2/3,0)</f>
        <v>141</v>
      </c>
      <c r="I19" s="52">
        <f>ROUND(G19/2,0)</f>
        <v>106</v>
      </c>
      <c r="J19" s="52">
        <f>ROUND(G19/3,0)</f>
        <v>70</v>
      </c>
      <c r="K19" s="52">
        <f>ROUND(G19*2/15,0)</f>
        <v>28</v>
      </c>
      <c r="L19" s="55"/>
    </row>
    <row r="20" spans="1:13" ht="21" customHeight="1">
      <c r="A20" s="51"/>
      <c r="B20" s="1" t="s">
        <v>1</v>
      </c>
      <c r="C20" s="151" t="s">
        <v>56</v>
      </c>
      <c r="D20" s="151"/>
      <c r="E20" s="77">
        <v>168</v>
      </c>
      <c r="F20" s="58">
        <v>1.68</v>
      </c>
      <c r="G20" s="52">
        <f>ROUND(E20*F20,0)</f>
        <v>282</v>
      </c>
      <c r="H20" s="52">
        <f>ROUND(G20*2/3,0)</f>
        <v>188</v>
      </c>
      <c r="I20" s="52">
        <f>ROUND(G20/2,0)</f>
        <v>141</v>
      </c>
      <c r="J20" s="52">
        <f>ROUND(G20/3,0)</f>
        <v>94</v>
      </c>
      <c r="K20" s="52">
        <f>ROUND(G20*2/15,0)</f>
        <v>38</v>
      </c>
      <c r="L20" s="55"/>
    </row>
    <row r="21" spans="1:13" ht="21" customHeight="1">
      <c r="A21" s="51"/>
      <c r="B21" s="141" t="s">
        <v>32</v>
      </c>
      <c r="C21" s="141"/>
      <c r="D21" s="141"/>
      <c r="E21" s="141"/>
      <c r="F21" s="141"/>
      <c r="G21" s="53">
        <f>SUM(G19:G20)</f>
        <v>493</v>
      </c>
      <c r="H21" s="53">
        <f>SUM(H19:H20)</f>
        <v>329</v>
      </c>
      <c r="I21" s="53">
        <f>SUM(I19:I20)</f>
        <v>247</v>
      </c>
      <c r="J21" s="53">
        <f>SUM(J19:J20)</f>
        <v>164</v>
      </c>
      <c r="K21" s="53">
        <f>SUM(K19:K20)</f>
        <v>66</v>
      </c>
      <c r="L21" s="55"/>
    </row>
    <row r="22" spans="1:13" ht="13.2" customHeight="1">
      <c r="A22" s="51"/>
      <c r="B22" s="56"/>
      <c r="C22" s="56"/>
      <c r="D22" s="56"/>
      <c r="E22" s="56"/>
      <c r="F22" s="56"/>
      <c r="G22" s="56"/>
      <c r="H22" s="56"/>
      <c r="I22" s="56"/>
      <c r="J22" s="56"/>
      <c r="K22" s="56"/>
      <c r="L22" s="55"/>
      <c r="M22" s="56"/>
    </row>
    <row r="23" spans="1:13" ht="20.399999999999999" customHeight="1">
      <c r="A23" s="51"/>
      <c r="B23" s="57" t="s">
        <v>40</v>
      </c>
      <c r="C23" s="56"/>
      <c r="D23" s="56"/>
      <c r="E23" s="56"/>
      <c r="F23" s="56"/>
      <c r="G23" s="56"/>
      <c r="H23" s="56"/>
      <c r="I23" s="56"/>
      <c r="J23" s="56"/>
      <c r="K23" s="56"/>
      <c r="L23" s="55"/>
      <c r="M23" s="56"/>
    </row>
    <row r="24" spans="1:13" ht="21" customHeight="1">
      <c r="A24" s="51"/>
      <c r="B24" s="144" t="s">
        <v>33</v>
      </c>
      <c r="C24" s="144"/>
      <c r="D24" s="144"/>
      <c r="E24" s="144"/>
      <c r="F24" s="141" t="s">
        <v>85</v>
      </c>
      <c r="G24" s="141"/>
      <c r="H24" s="141"/>
      <c r="I24" s="141"/>
      <c r="J24" s="141"/>
      <c r="K24" s="141"/>
      <c r="L24" s="55"/>
      <c r="M24" s="56"/>
    </row>
    <row r="25" spans="1:13" ht="21" customHeight="1">
      <c r="A25" s="51"/>
      <c r="B25" s="1" t="s">
        <v>42</v>
      </c>
      <c r="C25" s="141" t="s">
        <v>49</v>
      </c>
      <c r="D25" s="141"/>
      <c r="E25" s="1" t="s">
        <v>4</v>
      </c>
      <c r="F25" s="1" t="s">
        <v>41</v>
      </c>
      <c r="G25" s="65" t="s">
        <v>24</v>
      </c>
      <c r="H25" s="65" t="s">
        <v>53</v>
      </c>
      <c r="I25" s="65" t="s">
        <v>25</v>
      </c>
      <c r="J25" s="65" t="s">
        <v>27</v>
      </c>
      <c r="K25" s="65" t="s">
        <v>54</v>
      </c>
      <c r="L25" s="55"/>
    </row>
    <row r="26" spans="1:13" ht="21" customHeight="1">
      <c r="A26" s="51"/>
      <c r="B26" s="59" t="s">
        <v>1</v>
      </c>
      <c r="C26" s="139" t="s">
        <v>88</v>
      </c>
      <c r="D26" s="140"/>
      <c r="E26" s="114"/>
      <c r="F26" s="60"/>
      <c r="G26" s="61"/>
      <c r="H26" s="61"/>
      <c r="I26" s="61"/>
      <c r="J26" s="61"/>
      <c r="K26" s="61"/>
      <c r="L26" s="55"/>
    </row>
    <row r="27" spans="1:13" ht="21" customHeight="1">
      <c r="A27" s="51"/>
      <c r="B27" s="59"/>
      <c r="C27" s="150"/>
      <c r="D27" s="150"/>
      <c r="E27" s="22"/>
      <c r="F27" s="60"/>
      <c r="G27" s="61"/>
      <c r="H27" s="61"/>
      <c r="I27" s="61"/>
      <c r="J27" s="61"/>
      <c r="K27" s="61"/>
      <c r="L27" s="55"/>
    </row>
    <row r="28" spans="1:13" ht="21" customHeight="1">
      <c r="A28" s="51"/>
      <c r="B28" s="59"/>
      <c r="C28" s="150"/>
      <c r="D28" s="150"/>
      <c r="E28" s="22"/>
      <c r="F28" s="60"/>
      <c r="G28" s="61"/>
      <c r="H28" s="61"/>
      <c r="I28" s="61"/>
      <c r="J28" s="61"/>
      <c r="K28" s="61"/>
      <c r="L28" s="55"/>
    </row>
    <row r="29" spans="1:13" ht="21" customHeight="1">
      <c r="A29" s="51"/>
      <c r="B29" s="59"/>
      <c r="C29" s="150"/>
      <c r="D29" s="150"/>
      <c r="E29" s="22"/>
      <c r="F29" s="60"/>
      <c r="G29" s="61"/>
      <c r="H29" s="61"/>
      <c r="I29" s="61"/>
      <c r="J29" s="61"/>
      <c r="K29" s="61"/>
      <c r="L29" s="55"/>
    </row>
    <row r="30" spans="1:13" ht="21" customHeight="1">
      <c r="A30" s="51"/>
      <c r="B30" s="59"/>
      <c r="C30" s="150"/>
      <c r="D30" s="150"/>
      <c r="E30" s="22"/>
      <c r="F30" s="60"/>
      <c r="G30" s="61"/>
      <c r="H30" s="61"/>
      <c r="I30" s="61"/>
      <c r="J30" s="61"/>
      <c r="K30" s="61"/>
      <c r="L30" s="55"/>
    </row>
    <row r="31" spans="1:13" ht="21" customHeight="1">
      <c r="A31" s="51"/>
      <c r="B31" s="59"/>
      <c r="C31" s="150"/>
      <c r="D31" s="150"/>
      <c r="E31" s="22"/>
      <c r="F31" s="60"/>
      <c r="G31" s="61"/>
      <c r="H31" s="61"/>
      <c r="I31" s="61"/>
      <c r="J31" s="61"/>
      <c r="K31" s="61"/>
      <c r="L31" s="55"/>
    </row>
    <row r="32" spans="1:13" ht="21" customHeight="1">
      <c r="A32" s="51"/>
      <c r="B32" s="59"/>
      <c r="C32" s="150"/>
      <c r="D32" s="150"/>
      <c r="E32" s="22"/>
      <c r="F32" s="60"/>
      <c r="G32" s="61"/>
      <c r="H32" s="61"/>
      <c r="I32" s="61"/>
      <c r="J32" s="61"/>
      <c r="K32" s="61"/>
      <c r="L32" s="55"/>
    </row>
    <row r="33" spans="1:13" ht="21" customHeight="1">
      <c r="A33" s="51"/>
      <c r="B33" s="59"/>
      <c r="C33" s="150"/>
      <c r="D33" s="150"/>
      <c r="E33" s="22"/>
      <c r="F33" s="60"/>
      <c r="G33" s="61"/>
      <c r="H33" s="61"/>
      <c r="I33" s="61"/>
      <c r="J33" s="61"/>
      <c r="K33" s="61"/>
      <c r="L33" s="55"/>
    </row>
    <row r="34" spans="1:13" ht="21" customHeight="1">
      <c r="A34" s="51"/>
      <c r="B34" s="59"/>
      <c r="C34" s="150"/>
      <c r="D34" s="150"/>
      <c r="E34" s="22"/>
      <c r="F34" s="60"/>
      <c r="G34" s="61"/>
      <c r="H34" s="61"/>
      <c r="I34" s="61"/>
      <c r="J34" s="61"/>
      <c r="K34" s="61"/>
      <c r="L34" s="55"/>
    </row>
    <row r="35" spans="1:13" ht="21" customHeight="1">
      <c r="A35" s="51"/>
      <c r="B35" s="59"/>
      <c r="C35" s="150"/>
      <c r="D35" s="150"/>
      <c r="E35" s="22"/>
      <c r="F35" s="60"/>
      <c r="G35" s="61"/>
      <c r="H35" s="61"/>
      <c r="I35" s="61"/>
      <c r="J35" s="61"/>
      <c r="K35" s="61"/>
      <c r="L35" s="55"/>
    </row>
    <row r="36" spans="1:13" ht="21" customHeight="1">
      <c r="A36" s="51"/>
      <c r="B36" s="141" t="s">
        <v>32</v>
      </c>
      <c r="C36" s="141"/>
      <c r="D36" s="141"/>
      <c r="E36" s="141"/>
      <c r="F36" s="141"/>
      <c r="G36" s="54">
        <f>SUM(G26:G35)</f>
        <v>0</v>
      </c>
      <c r="H36" s="54">
        <f t="shared" ref="H36:K36" si="7">SUM(H26:H35)</f>
        <v>0</v>
      </c>
      <c r="I36" s="54">
        <f t="shared" si="7"/>
        <v>0</v>
      </c>
      <c r="J36" s="54">
        <f t="shared" si="7"/>
        <v>0</v>
      </c>
      <c r="K36" s="54">
        <f t="shared" si="7"/>
        <v>0</v>
      </c>
      <c r="L36" s="55"/>
    </row>
    <row r="37" spans="1:13" ht="6" customHeight="1" thickBot="1">
      <c r="A37" s="62"/>
      <c r="B37" s="63"/>
      <c r="C37" s="63"/>
      <c r="D37" s="63"/>
      <c r="E37" s="63"/>
      <c r="F37" s="63"/>
      <c r="G37" s="63"/>
      <c r="H37" s="63"/>
      <c r="I37" s="63"/>
      <c r="J37" s="63"/>
      <c r="K37" s="63"/>
      <c r="L37" s="64"/>
      <c r="M37" s="56"/>
    </row>
  </sheetData>
  <mergeCells count="42">
    <mergeCell ref="H14:I14"/>
    <mergeCell ref="C27:D27"/>
    <mergeCell ref="C30:D30"/>
    <mergeCell ref="C25:D25"/>
    <mergeCell ref="C26:D26"/>
    <mergeCell ref="H9:I9"/>
    <mergeCell ref="H10:I10"/>
    <mergeCell ref="H11:I11"/>
    <mergeCell ref="H12:I12"/>
    <mergeCell ref="H13:I13"/>
    <mergeCell ref="C33:D33"/>
    <mergeCell ref="H6:K6"/>
    <mergeCell ref="F24:K24"/>
    <mergeCell ref="F17:K17"/>
    <mergeCell ref="J7:K7"/>
    <mergeCell ref="J8:K8"/>
    <mergeCell ref="J9:K9"/>
    <mergeCell ref="J10:K10"/>
    <mergeCell ref="J11:K11"/>
    <mergeCell ref="J12:K12"/>
    <mergeCell ref="J13:K13"/>
    <mergeCell ref="J14:K14"/>
    <mergeCell ref="B14:C14"/>
    <mergeCell ref="C31:D31"/>
    <mergeCell ref="H7:I7"/>
    <mergeCell ref="H8:I8"/>
    <mergeCell ref="B36:F36"/>
    <mergeCell ref="D6:E6"/>
    <mergeCell ref="F6:G6"/>
    <mergeCell ref="C6:C7"/>
    <mergeCell ref="B6:B8"/>
    <mergeCell ref="C28:D28"/>
    <mergeCell ref="B17:E17"/>
    <mergeCell ref="C35:D35"/>
    <mergeCell ref="C18:D18"/>
    <mergeCell ref="C19:D19"/>
    <mergeCell ref="C20:D20"/>
    <mergeCell ref="B21:F21"/>
    <mergeCell ref="C29:D29"/>
    <mergeCell ref="C32:D32"/>
    <mergeCell ref="C34:D34"/>
    <mergeCell ref="B24:E2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I119"/>
  <sheetViews>
    <sheetView workbookViewId="0">
      <selection activeCell="D15" sqref="D15"/>
    </sheetView>
  </sheetViews>
  <sheetFormatPr defaultColWidth="8.09765625" defaultRowHeight="12.6"/>
  <cols>
    <col min="1" max="61" width="5.09765625" style="3" customWidth="1"/>
    <col min="62" max="16384" width="8.09765625" style="3"/>
  </cols>
  <sheetData>
    <row r="1" spans="1:35" ht="13.2" thickBot="1">
      <c r="A1" s="3" t="s">
        <v>89</v>
      </c>
    </row>
    <row r="2" spans="1:35" ht="17.399999999999999" customHeight="1" thickBot="1">
      <c r="A2" s="43" t="s">
        <v>46</v>
      </c>
      <c r="B2" s="2"/>
      <c r="C2" s="2"/>
      <c r="D2" s="2"/>
      <c r="E2" s="2"/>
      <c r="F2" s="2"/>
      <c r="G2" s="2"/>
      <c r="H2" s="2"/>
      <c r="I2" s="2"/>
      <c r="J2" s="2"/>
      <c r="K2" s="2"/>
      <c r="L2" s="2"/>
      <c r="M2" s="2"/>
      <c r="N2" s="2"/>
      <c r="O2" s="2"/>
      <c r="P2" s="2"/>
      <c r="Q2" s="2"/>
      <c r="R2" s="2"/>
      <c r="S2" s="2"/>
      <c r="T2" s="2"/>
      <c r="U2" s="2"/>
      <c r="V2" s="2"/>
      <c r="W2" s="2"/>
      <c r="X2" s="2"/>
      <c r="Y2" s="2"/>
      <c r="Z2" s="2"/>
      <c r="AA2" s="155"/>
      <c r="AB2" s="155"/>
      <c r="AC2" s="155"/>
      <c r="AD2" s="155"/>
      <c r="AE2" s="79"/>
      <c r="AF2" s="156" t="s">
        <v>57</v>
      </c>
      <c r="AG2" s="157"/>
      <c r="AH2" s="157"/>
      <c r="AI2" s="158"/>
    </row>
    <row r="3" spans="1:35" ht="17.399999999999999" customHeight="1">
      <c r="A3" s="43" t="s">
        <v>63</v>
      </c>
      <c r="B3" s="2"/>
      <c r="C3" s="2"/>
      <c r="D3" s="2"/>
      <c r="E3" s="2"/>
      <c r="F3" s="2"/>
      <c r="G3" s="2"/>
      <c r="H3" s="2"/>
      <c r="I3" s="2"/>
      <c r="J3" s="2"/>
      <c r="K3" s="2"/>
      <c r="L3" s="2"/>
      <c r="M3" s="2"/>
      <c r="N3" s="2"/>
      <c r="O3" s="2"/>
      <c r="P3" s="2"/>
      <c r="Q3" s="2"/>
      <c r="R3" s="2"/>
      <c r="S3" s="2"/>
      <c r="T3" s="2"/>
      <c r="U3" s="2"/>
      <c r="V3" s="2"/>
      <c r="W3" s="2"/>
      <c r="X3" s="2"/>
      <c r="Y3" s="2"/>
      <c r="Z3" s="2"/>
      <c r="AA3" s="95"/>
      <c r="AB3" s="95"/>
      <c r="AC3" s="95"/>
      <c r="AD3" s="95"/>
      <c r="AE3" s="94"/>
      <c r="AF3" s="94"/>
      <c r="AG3" s="94"/>
      <c r="AH3" s="94"/>
      <c r="AI3" s="94"/>
    </row>
    <row r="4" spans="1:35" ht="17.25" customHeight="1" thickBot="1">
      <c r="A4" s="44" t="s">
        <v>0</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row>
    <row r="5" spans="1:35" ht="17.399999999999999" customHeight="1">
      <c r="A5" s="80"/>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row>
    <row r="6" spans="1:35" ht="17.399999999999999" customHeight="1">
      <c r="A6" s="83"/>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5"/>
    </row>
    <row r="7" spans="1:35" ht="17.399999999999999" customHeight="1">
      <c r="A7" s="83"/>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5"/>
    </row>
    <row r="8" spans="1:35" ht="17.399999999999999" customHeight="1">
      <c r="A8" s="83"/>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5"/>
    </row>
    <row r="9" spans="1:35" ht="17.399999999999999" customHeight="1">
      <c r="A9" s="83"/>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5"/>
    </row>
    <row r="10" spans="1:35" ht="17.399999999999999" customHeight="1">
      <c r="A10" s="83"/>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5"/>
    </row>
    <row r="11" spans="1:35" ht="17.399999999999999" customHeight="1">
      <c r="A11" s="8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5"/>
    </row>
    <row r="12" spans="1:35" ht="17.399999999999999" customHeight="1">
      <c r="A12" s="83"/>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5"/>
    </row>
    <row r="13" spans="1:35" ht="17.399999999999999" customHeight="1">
      <c r="A13" s="83"/>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5"/>
    </row>
    <row r="14" spans="1:35" ht="17.399999999999999" customHeight="1">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5"/>
    </row>
    <row r="15" spans="1:35" ht="17.399999999999999" customHeight="1">
      <c r="A15" s="83"/>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5"/>
    </row>
    <row r="16" spans="1:35" ht="17.399999999999999" customHeight="1">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5"/>
    </row>
    <row r="17" spans="1:35" ht="17.399999999999999"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5"/>
    </row>
    <row r="18" spans="1:35" ht="17.399999999999999" customHeight="1">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5"/>
    </row>
    <row r="19" spans="1:35" ht="17.399999999999999" customHeight="1">
      <c r="A19" s="83"/>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5"/>
    </row>
    <row r="20" spans="1:35" ht="17.399999999999999" customHeight="1">
      <c r="A20" s="83"/>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5"/>
    </row>
    <row r="21" spans="1:35" ht="17.399999999999999" customHeight="1">
      <c r="A21" s="83"/>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5"/>
    </row>
    <row r="22" spans="1:35" ht="17.399999999999999" customHeight="1">
      <c r="A22" s="83"/>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5"/>
    </row>
    <row r="23" spans="1:35" ht="17.399999999999999" customHeight="1">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5"/>
    </row>
    <row r="24" spans="1:35" ht="17.399999999999999" customHeight="1">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5"/>
    </row>
    <row r="25" spans="1:35" ht="17.399999999999999" customHeight="1">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5"/>
    </row>
    <row r="26" spans="1:35" ht="17.399999999999999"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5"/>
    </row>
    <row r="27" spans="1:35" ht="17.399999999999999" customHeight="1">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5"/>
    </row>
    <row r="28" spans="1:35" ht="17.399999999999999" customHeight="1">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5"/>
    </row>
    <row r="29" spans="1:35" ht="17.399999999999999" customHeight="1">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5"/>
    </row>
    <row r="30" spans="1:35" ht="17.399999999999999" customHeight="1">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5"/>
    </row>
    <row r="31" spans="1:35" ht="17.399999999999999" customHeight="1">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5"/>
    </row>
    <row r="32" spans="1:35" ht="17.399999999999999" customHeight="1">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5"/>
    </row>
    <row r="33" spans="1:35" ht="17.399999999999999" customHeight="1">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5"/>
    </row>
    <row r="34" spans="1:35" ht="17.399999999999999" customHeight="1">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5"/>
    </row>
    <row r="35" spans="1:35" ht="17.399999999999999" customHeight="1">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5"/>
    </row>
    <row r="36" spans="1:35" ht="17.399999999999999" customHeight="1">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5"/>
    </row>
    <row r="37" spans="1:35" ht="17.399999999999999" customHeight="1">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5"/>
    </row>
    <row r="38" spans="1:35" ht="17.399999999999999" customHeight="1">
      <c r="A38" s="83"/>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row>
    <row r="39" spans="1:35" ht="17.399999999999999" customHeight="1">
      <c r="A39" s="83"/>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5"/>
    </row>
    <row r="40" spans="1:35" ht="17.399999999999999" customHeight="1">
      <c r="A40" s="83"/>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5"/>
    </row>
    <row r="41" spans="1:35" ht="17.399999999999999" customHeight="1">
      <c r="A41" s="83"/>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5"/>
    </row>
    <row r="42" spans="1:35" ht="17.399999999999999" customHeight="1" thickBot="1">
      <c r="A42" s="86"/>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8"/>
    </row>
    <row r="43" spans="1:35" ht="17.399999999999999" customHeight="1">
      <c r="A43" s="3" t="s">
        <v>58</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t="17.399999999999999" customHeight="1"/>
    <row r="45" spans="1:35" ht="17.399999999999999" customHeight="1"/>
    <row r="46" spans="1:35" ht="17.399999999999999" customHeight="1"/>
    <row r="47" spans="1:35" ht="17.399999999999999" customHeight="1"/>
    <row r="48" spans="1:35"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row r="118" ht="17.399999999999999" customHeight="1"/>
    <row r="119" ht="17.399999999999999" customHeight="1"/>
  </sheetData>
  <mergeCells count="2">
    <mergeCell ref="AA2:AD2"/>
    <mergeCell ref="AF2:AI2"/>
  </mergeCells>
  <phoneticPr fontId="2"/>
  <pageMargins left="0.7" right="0.7" top="0.75" bottom="0.75" header="0.3" footer="0.3"/>
  <pageSetup paperSize="8" scale="9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AI117"/>
  <sheetViews>
    <sheetView zoomScaleNormal="100" workbookViewId="0">
      <selection activeCell="D15" sqref="D15"/>
    </sheetView>
  </sheetViews>
  <sheetFormatPr defaultColWidth="8.09765625" defaultRowHeight="12.6"/>
  <cols>
    <col min="1" max="61" width="5.09765625" style="3" customWidth="1"/>
    <col min="62" max="16384" width="8.09765625" style="3"/>
  </cols>
  <sheetData>
    <row r="1" spans="1:35" ht="13.2" thickBot="1">
      <c r="A1" s="3" t="s">
        <v>89</v>
      </c>
    </row>
    <row r="2" spans="1:35" ht="17.399999999999999" customHeight="1" thickBot="1">
      <c r="A2" s="43" t="s">
        <v>46</v>
      </c>
      <c r="B2" s="2"/>
      <c r="C2" s="2"/>
      <c r="D2" s="2"/>
      <c r="E2" s="2"/>
      <c r="F2" s="2"/>
      <c r="G2" s="2"/>
      <c r="H2" s="2"/>
      <c r="I2" s="2"/>
      <c r="J2" s="2"/>
      <c r="K2" s="2"/>
      <c r="L2" s="2"/>
      <c r="M2" s="2"/>
      <c r="N2" s="2"/>
      <c r="O2" s="2"/>
      <c r="P2" s="2"/>
      <c r="Q2" s="2"/>
      <c r="R2" s="2"/>
      <c r="S2" s="2"/>
      <c r="T2" s="2"/>
      <c r="U2" s="2"/>
      <c r="V2" s="2"/>
      <c r="W2" s="2"/>
      <c r="X2" s="2"/>
      <c r="Y2" s="2"/>
      <c r="Z2" s="2"/>
      <c r="AA2" s="155"/>
      <c r="AB2" s="155"/>
      <c r="AC2" s="155"/>
      <c r="AD2" s="155"/>
      <c r="AE2" s="79"/>
      <c r="AF2" s="156" t="s">
        <v>57</v>
      </c>
      <c r="AG2" s="157"/>
      <c r="AH2" s="157"/>
      <c r="AI2" s="158"/>
    </row>
    <row r="3" spans="1:35" ht="17.399999999999999" customHeight="1">
      <c r="A3" s="43" t="s">
        <v>64</v>
      </c>
      <c r="B3" s="2"/>
      <c r="C3" s="2"/>
      <c r="D3" s="2"/>
      <c r="E3" s="2"/>
      <c r="F3" s="2"/>
      <c r="G3" s="2"/>
      <c r="H3" s="2"/>
      <c r="I3" s="2"/>
      <c r="J3" s="2"/>
      <c r="K3" s="2"/>
      <c r="L3" s="2"/>
      <c r="M3" s="2"/>
      <c r="N3" s="2"/>
      <c r="O3" s="2"/>
      <c r="P3" s="2"/>
      <c r="Q3" s="2"/>
      <c r="R3" s="2"/>
      <c r="S3" s="2"/>
      <c r="T3" s="2"/>
      <c r="U3" s="2"/>
      <c r="V3" s="2"/>
      <c r="W3" s="2"/>
      <c r="X3" s="2"/>
      <c r="Y3" s="2"/>
      <c r="Z3" s="2"/>
      <c r="AA3" s="95"/>
      <c r="AB3" s="95"/>
      <c r="AC3" s="95"/>
      <c r="AD3" s="95"/>
      <c r="AE3" s="94"/>
      <c r="AF3" s="94"/>
      <c r="AG3" s="94"/>
      <c r="AH3" s="94"/>
      <c r="AI3" s="94"/>
    </row>
    <row r="4" spans="1:35" ht="17.25" customHeight="1" thickBot="1">
      <c r="A4" s="44" t="s">
        <v>13</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row>
    <row r="5" spans="1:35" ht="17.399999999999999" customHeight="1">
      <c r="A5" s="80"/>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row>
    <row r="6" spans="1:35" ht="17.399999999999999" customHeight="1">
      <c r="A6" s="83"/>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5"/>
    </row>
    <row r="7" spans="1:35" ht="17.399999999999999" customHeight="1">
      <c r="A7" s="83"/>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5"/>
    </row>
    <row r="8" spans="1:35" ht="17.399999999999999" customHeight="1">
      <c r="A8" s="83"/>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5"/>
    </row>
    <row r="9" spans="1:35" ht="17.399999999999999" customHeight="1">
      <c r="A9" s="83"/>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5"/>
    </row>
    <row r="10" spans="1:35" ht="17.399999999999999" customHeight="1">
      <c r="A10" s="83"/>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5"/>
    </row>
    <row r="11" spans="1:35" ht="17.399999999999999" customHeight="1">
      <c r="A11" s="8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5"/>
    </row>
    <row r="12" spans="1:35" ht="17.399999999999999" customHeight="1">
      <c r="A12" s="83"/>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5"/>
    </row>
    <row r="13" spans="1:35" ht="17.399999999999999" customHeight="1">
      <c r="A13" s="83"/>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5"/>
    </row>
    <row r="14" spans="1:35" ht="17.399999999999999" customHeight="1">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5"/>
    </row>
    <row r="15" spans="1:35" ht="17.399999999999999" customHeight="1">
      <c r="A15" s="83"/>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5"/>
    </row>
    <row r="16" spans="1:35" ht="17.399999999999999" customHeight="1">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5"/>
    </row>
    <row r="17" spans="1:35" ht="17.399999999999999"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5"/>
    </row>
    <row r="18" spans="1:35" ht="17.399999999999999" customHeight="1">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5"/>
    </row>
    <row r="19" spans="1:35" ht="17.399999999999999" customHeight="1">
      <c r="A19" s="83"/>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5"/>
    </row>
    <row r="20" spans="1:35" ht="17.399999999999999" customHeight="1">
      <c r="A20" s="83"/>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5"/>
    </row>
    <row r="21" spans="1:35" ht="17.399999999999999" customHeight="1">
      <c r="A21" s="83"/>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5"/>
    </row>
    <row r="22" spans="1:35" ht="17.399999999999999" customHeight="1">
      <c r="A22" s="83"/>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5"/>
    </row>
    <row r="23" spans="1:35" ht="17.399999999999999" customHeight="1">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5"/>
    </row>
    <row r="24" spans="1:35" ht="17.399999999999999" customHeight="1">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5"/>
    </row>
    <row r="25" spans="1:35" ht="17.399999999999999" customHeight="1">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5"/>
    </row>
    <row r="26" spans="1:35" ht="17.399999999999999"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5"/>
    </row>
    <row r="27" spans="1:35" ht="17.399999999999999" customHeight="1">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5"/>
    </row>
    <row r="28" spans="1:35" ht="17.399999999999999" customHeight="1">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5"/>
    </row>
    <row r="29" spans="1:35" ht="17.399999999999999" customHeight="1">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5"/>
    </row>
    <row r="30" spans="1:35" ht="17.399999999999999" customHeight="1">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5"/>
    </row>
    <row r="31" spans="1:35" ht="17.399999999999999" customHeight="1">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5"/>
    </row>
    <row r="32" spans="1:35" ht="17.399999999999999" customHeight="1">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5"/>
    </row>
    <row r="33" spans="1:35" ht="17.399999999999999" customHeight="1">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5"/>
    </row>
    <row r="34" spans="1:35" ht="17.399999999999999" customHeight="1">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5"/>
    </row>
    <row r="35" spans="1:35" ht="17.399999999999999" customHeight="1">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5"/>
    </row>
    <row r="36" spans="1:35" ht="17.399999999999999" customHeight="1">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5"/>
    </row>
    <row r="37" spans="1:35" ht="17.399999999999999" customHeight="1">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5"/>
    </row>
    <row r="38" spans="1:35" ht="17.399999999999999" customHeight="1">
      <c r="A38" s="83"/>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row>
    <row r="39" spans="1:35" ht="17.399999999999999" customHeight="1">
      <c r="A39" s="83"/>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5"/>
    </row>
    <row r="40" spans="1:35" ht="17.399999999999999" customHeight="1" thickBot="1">
      <c r="A40" s="8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row>
    <row r="41" spans="1:35" ht="17.399999999999999" customHeight="1">
      <c r="A41" s="3" t="s">
        <v>58</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7.399999999999999" customHeight="1"/>
    <row r="43" spans="1:35" ht="17.399999999999999" customHeight="1"/>
    <row r="44" spans="1:35" ht="17.399999999999999" customHeight="1"/>
    <row r="45" spans="1:35" ht="17.399999999999999" customHeight="1"/>
    <row r="46" spans="1:35" ht="17.399999999999999" customHeight="1"/>
    <row r="47" spans="1:35" ht="17.399999999999999" customHeight="1"/>
    <row r="48" spans="1:35"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sheetData>
  <mergeCells count="2">
    <mergeCell ref="AA2:AD2"/>
    <mergeCell ref="AF2:AI2"/>
  </mergeCells>
  <phoneticPr fontId="2"/>
  <pageMargins left="0.7" right="0.7" top="0.75" bottom="0.75" header="0.3" footer="0.3"/>
  <pageSetup paperSize="8" scale="9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I117"/>
  <sheetViews>
    <sheetView workbookViewId="0">
      <selection activeCell="D15" sqref="D15"/>
    </sheetView>
  </sheetViews>
  <sheetFormatPr defaultColWidth="8.09765625" defaultRowHeight="12.6"/>
  <cols>
    <col min="1" max="61" width="5.09765625" style="3" customWidth="1"/>
    <col min="62" max="16384" width="8.09765625" style="3"/>
  </cols>
  <sheetData>
    <row r="1" spans="1:35" ht="13.2" thickBot="1">
      <c r="A1" s="3" t="s">
        <v>90</v>
      </c>
    </row>
    <row r="2" spans="1:35" ht="17.399999999999999" customHeight="1" thickBot="1">
      <c r="A2" s="43" t="s">
        <v>46</v>
      </c>
      <c r="B2" s="2"/>
      <c r="C2" s="2"/>
      <c r="D2" s="2"/>
      <c r="E2" s="2"/>
      <c r="F2" s="2"/>
      <c r="G2" s="2"/>
      <c r="H2" s="2"/>
      <c r="I2" s="2"/>
      <c r="J2" s="2"/>
      <c r="K2" s="2"/>
      <c r="L2" s="2"/>
      <c r="M2" s="2"/>
      <c r="N2" s="2"/>
      <c r="O2" s="2"/>
      <c r="P2" s="2"/>
      <c r="Q2" s="2"/>
      <c r="R2" s="2"/>
      <c r="S2" s="2"/>
      <c r="T2" s="2"/>
      <c r="U2" s="2"/>
      <c r="V2" s="2"/>
      <c r="W2" s="2"/>
      <c r="X2" s="2"/>
      <c r="Y2" s="2"/>
      <c r="Z2" s="2"/>
      <c r="AA2" s="155"/>
      <c r="AB2" s="155"/>
      <c r="AC2" s="155"/>
      <c r="AD2" s="155"/>
      <c r="AE2" s="79"/>
      <c r="AF2" s="156" t="s">
        <v>57</v>
      </c>
      <c r="AG2" s="157"/>
      <c r="AH2" s="157"/>
      <c r="AI2" s="158"/>
    </row>
    <row r="3" spans="1:35" ht="17.399999999999999" customHeight="1">
      <c r="A3" s="43" t="s">
        <v>65</v>
      </c>
      <c r="B3" s="2"/>
      <c r="C3" s="2"/>
      <c r="D3" s="2"/>
      <c r="E3" s="2"/>
      <c r="F3" s="2"/>
      <c r="G3" s="2"/>
      <c r="H3" s="2"/>
      <c r="I3" s="2"/>
      <c r="J3" s="2"/>
      <c r="K3" s="2"/>
      <c r="L3" s="2"/>
      <c r="M3" s="2"/>
      <c r="N3" s="2"/>
      <c r="O3" s="2"/>
      <c r="P3" s="2"/>
      <c r="Q3" s="2"/>
      <c r="R3" s="2"/>
      <c r="S3" s="2"/>
      <c r="T3" s="2"/>
      <c r="U3" s="2"/>
      <c r="V3" s="2"/>
      <c r="W3" s="2"/>
      <c r="X3" s="2"/>
      <c r="Y3" s="2"/>
      <c r="Z3" s="2"/>
      <c r="AA3" s="95"/>
      <c r="AB3" s="95"/>
      <c r="AC3" s="95"/>
      <c r="AD3" s="95"/>
      <c r="AE3" s="94"/>
      <c r="AF3" s="94"/>
      <c r="AG3" s="94"/>
      <c r="AH3" s="94"/>
      <c r="AI3" s="94"/>
    </row>
    <row r="4" spans="1:35" ht="17.25" customHeight="1" thickBot="1">
      <c r="A4" s="44" t="s">
        <v>0</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row>
    <row r="5" spans="1:35" ht="17.399999999999999" customHeight="1">
      <c r="A5" s="80"/>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row>
    <row r="6" spans="1:35" ht="17.399999999999999" customHeight="1">
      <c r="A6" s="83"/>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113"/>
      <c r="AI6" s="85"/>
    </row>
    <row r="7" spans="1:35" ht="17.399999999999999" customHeight="1">
      <c r="A7" s="83"/>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5"/>
    </row>
    <row r="8" spans="1:35" ht="17.399999999999999" customHeight="1">
      <c r="A8" s="83"/>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5"/>
    </row>
    <row r="9" spans="1:35" ht="17.399999999999999" customHeight="1">
      <c r="A9" s="83"/>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5"/>
    </row>
    <row r="10" spans="1:35" ht="17.399999999999999" customHeight="1">
      <c r="A10" s="83"/>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5"/>
    </row>
    <row r="11" spans="1:35" ht="17.399999999999999" customHeight="1">
      <c r="A11" s="8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5"/>
    </row>
    <row r="12" spans="1:35" ht="17.399999999999999" customHeight="1">
      <c r="A12" s="83"/>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5"/>
    </row>
    <row r="13" spans="1:35" ht="17.399999999999999" customHeight="1">
      <c r="A13" s="83"/>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5"/>
    </row>
    <row r="14" spans="1:35" ht="17.399999999999999" customHeight="1">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5"/>
    </row>
    <row r="15" spans="1:35" ht="17.399999999999999" customHeight="1">
      <c r="A15" s="83"/>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5"/>
    </row>
    <row r="16" spans="1:35" ht="17.399999999999999" customHeight="1">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5"/>
    </row>
    <row r="17" spans="1:35" ht="17.399999999999999"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5"/>
    </row>
    <row r="18" spans="1:35" ht="17.399999999999999" customHeight="1">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5"/>
    </row>
    <row r="19" spans="1:35" ht="17.399999999999999" customHeight="1">
      <c r="A19" s="83"/>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5"/>
    </row>
    <row r="20" spans="1:35" ht="17.399999999999999" customHeight="1">
      <c r="A20" s="83"/>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5"/>
    </row>
    <row r="21" spans="1:35" ht="17.399999999999999" customHeight="1">
      <c r="A21" s="83"/>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5"/>
    </row>
    <row r="22" spans="1:35" ht="17.399999999999999" customHeight="1">
      <c r="A22" s="83"/>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5"/>
    </row>
    <row r="23" spans="1:35" ht="17.399999999999999" customHeight="1">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5"/>
    </row>
    <row r="24" spans="1:35" ht="17.399999999999999" customHeight="1">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5"/>
    </row>
    <row r="25" spans="1:35" ht="17.399999999999999" customHeight="1">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5"/>
    </row>
    <row r="26" spans="1:35" ht="17.399999999999999"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5"/>
    </row>
    <row r="27" spans="1:35" ht="17.399999999999999" customHeight="1">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5"/>
    </row>
    <row r="28" spans="1:35" ht="17.399999999999999" customHeight="1">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5"/>
    </row>
    <row r="29" spans="1:35" ht="17.399999999999999" customHeight="1">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5"/>
    </row>
    <row r="30" spans="1:35" ht="17.399999999999999" customHeight="1">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5"/>
    </row>
    <row r="31" spans="1:35" ht="17.399999999999999" customHeight="1">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5"/>
    </row>
    <row r="32" spans="1:35" ht="17.399999999999999" customHeight="1">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5"/>
    </row>
    <row r="33" spans="1:35" ht="17.399999999999999" customHeight="1">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5"/>
    </row>
    <row r="34" spans="1:35" ht="17.399999999999999" customHeight="1">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5"/>
    </row>
    <row r="35" spans="1:35" ht="17.399999999999999" customHeight="1">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5"/>
    </row>
    <row r="36" spans="1:35" ht="17.399999999999999" customHeight="1">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5"/>
    </row>
    <row r="37" spans="1:35" ht="17.399999999999999" customHeight="1">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5"/>
    </row>
    <row r="38" spans="1:35" ht="17.399999999999999" customHeight="1">
      <c r="A38" s="83"/>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row>
    <row r="39" spans="1:35" ht="17.399999999999999" customHeight="1">
      <c r="A39" s="83"/>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5"/>
    </row>
    <row r="40" spans="1:35" ht="17.399999999999999" customHeight="1" thickBot="1">
      <c r="A40" s="8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row>
    <row r="41" spans="1:35" ht="17.399999999999999" customHeight="1">
      <c r="A41" s="3" t="s">
        <v>58</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7.399999999999999" customHeight="1"/>
    <row r="43" spans="1:35" ht="17.399999999999999" customHeight="1"/>
    <row r="44" spans="1:35" ht="17.399999999999999" customHeight="1"/>
    <row r="45" spans="1:35" ht="17.399999999999999" customHeight="1"/>
    <row r="46" spans="1:35" ht="17.399999999999999" customHeight="1"/>
    <row r="47" spans="1:35" ht="17.399999999999999" customHeight="1"/>
    <row r="48" spans="1:35"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sheetData>
  <mergeCells count="2">
    <mergeCell ref="AA2:AD2"/>
    <mergeCell ref="AF2:AI2"/>
  </mergeCells>
  <phoneticPr fontId="2"/>
  <pageMargins left="0.7" right="0.7" top="0.75" bottom="0.75" header="0.3" footer="0.3"/>
  <pageSetup paperSize="8" scale="99"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AI117"/>
  <sheetViews>
    <sheetView zoomScale="55" zoomScaleNormal="55" workbookViewId="0">
      <selection activeCell="D15" sqref="D15"/>
    </sheetView>
  </sheetViews>
  <sheetFormatPr defaultColWidth="8.09765625" defaultRowHeight="12.6"/>
  <cols>
    <col min="1" max="61" width="5.09765625" style="3" customWidth="1"/>
    <col min="62" max="16384" width="8.09765625" style="3"/>
  </cols>
  <sheetData>
    <row r="1" spans="1:35" ht="13.2" thickBot="1">
      <c r="A1" s="3" t="s">
        <v>90</v>
      </c>
    </row>
    <row r="2" spans="1:35" ht="17.399999999999999" customHeight="1" thickBot="1">
      <c r="A2" s="43" t="s">
        <v>46</v>
      </c>
      <c r="B2" s="2"/>
      <c r="C2" s="2"/>
      <c r="D2" s="2"/>
      <c r="E2" s="2"/>
      <c r="F2" s="2"/>
      <c r="G2" s="2"/>
      <c r="H2" s="2"/>
      <c r="I2" s="2"/>
      <c r="J2" s="2"/>
      <c r="K2" s="2"/>
      <c r="L2" s="2"/>
      <c r="M2" s="2"/>
      <c r="N2" s="2"/>
      <c r="O2" s="2"/>
      <c r="P2" s="2"/>
      <c r="Q2" s="2"/>
      <c r="R2" s="2"/>
      <c r="S2" s="2"/>
      <c r="T2" s="2"/>
      <c r="U2" s="2"/>
      <c r="V2" s="2"/>
      <c r="W2" s="2"/>
      <c r="X2" s="2"/>
      <c r="Y2" s="2"/>
      <c r="Z2" s="2"/>
      <c r="AA2" s="155"/>
      <c r="AB2" s="155"/>
      <c r="AC2" s="155"/>
      <c r="AD2" s="155"/>
      <c r="AE2" s="79"/>
      <c r="AF2" s="156" t="s">
        <v>57</v>
      </c>
      <c r="AG2" s="157"/>
      <c r="AH2" s="157"/>
      <c r="AI2" s="158"/>
    </row>
    <row r="3" spans="1:35" ht="17.399999999999999" customHeight="1">
      <c r="A3" s="43" t="s">
        <v>66</v>
      </c>
      <c r="B3" s="2"/>
      <c r="C3" s="2"/>
      <c r="D3" s="2"/>
      <c r="E3" s="2"/>
      <c r="F3" s="2"/>
      <c r="G3" s="2"/>
      <c r="H3" s="2"/>
      <c r="I3" s="2"/>
      <c r="J3" s="2"/>
      <c r="K3" s="2"/>
      <c r="L3" s="2"/>
      <c r="M3" s="2"/>
      <c r="N3" s="2"/>
      <c r="O3" s="2"/>
      <c r="P3" s="2"/>
      <c r="Q3" s="2"/>
      <c r="R3" s="2"/>
      <c r="S3" s="2"/>
      <c r="T3" s="2"/>
      <c r="U3" s="2"/>
      <c r="V3" s="2"/>
      <c r="W3" s="2"/>
      <c r="X3" s="2"/>
      <c r="Y3" s="2"/>
      <c r="Z3" s="2"/>
      <c r="AA3" s="95"/>
      <c r="AB3" s="95"/>
      <c r="AC3" s="95"/>
      <c r="AD3" s="95"/>
      <c r="AE3" s="94"/>
      <c r="AF3" s="94"/>
      <c r="AG3" s="94"/>
      <c r="AH3" s="94"/>
      <c r="AI3" s="94"/>
    </row>
    <row r="4" spans="1:35" ht="17.25" customHeight="1" thickBot="1">
      <c r="A4" s="44" t="s">
        <v>13</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row>
    <row r="5" spans="1:35" ht="17.399999999999999" customHeight="1">
      <c r="A5" s="80"/>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2"/>
    </row>
    <row r="6" spans="1:35" ht="17.399999999999999" customHeight="1">
      <c r="A6" s="83"/>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113"/>
      <c r="AI6" s="85"/>
    </row>
    <row r="7" spans="1:35" ht="17.399999999999999" customHeight="1">
      <c r="A7" s="83"/>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5"/>
    </row>
    <row r="8" spans="1:35" ht="17.399999999999999" customHeight="1">
      <c r="A8" s="83"/>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5"/>
    </row>
    <row r="9" spans="1:35" ht="17.399999999999999" customHeight="1">
      <c r="A9" s="83"/>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5"/>
    </row>
    <row r="10" spans="1:35" ht="17.399999999999999" customHeight="1">
      <c r="A10" s="83"/>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5"/>
    </row>
    <row r="11" spans="1:35" ht="17.399999999999999" customHeight="1">
      <c r="A11" s="83"/>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5"/>
    </row>
    <row r="12" spans="1:35" ht="17.399999999999999" customHeight="1">
      <c r="A12" s="83"/>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5"/>
    </row>
    <row r="13" spans="1:35" ht="17.399999999999999" customHeight="1">
      <c r="A13" s="83"/>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5"/>
    </row>
    <row r="14" spans="1:35" ht="17.399999999999999" customHeight="1">
      <c r="A14" s="83"/>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5"/>
    </row>
    <row r="15" spans="1:35" ht="17.399999999999999" customHeight="1">
      <c r="A15" s="83"/>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5"/>
    </row>
    <row r="16" spans="1:35" ht="17.399999999999999" customHeight="1">
      <c r="A16" s="8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5"/>
    </row>
    <row r="17" spans="1:35" ht="17.399999999999999" customHeight="1">
      <c r="A17" s="83"/>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5"/>
    </row>
    <row r="18" spans="1:35" ht="17.399999999999999" customHeight="1">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5"/>
    </row>
    <row r="19" spans="1:35" ht="17.399999999999999" customHeight="1">
      <c r="A19" s="83"/>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5"/>
    </row>
    <row r="20" spans="1:35" ht="17.399999999999999" customHeight="1">
      <c r="A20" s="83"/>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5"/>
    </row>
    <row r="21" spans="1:35" ht="17.399999999999999" customHeight="1">
      <c r="A21" s="83"/>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5"/>
    </row>
    <row r="22" spans="1:35" ht="17.399999999999999" customHeight="1">
      <c r="A22" s="83"/>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5"/>
    </row>
    <row r="23" spans="1:35" ht="17.399999999999999" customHeight="1">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5"/>
    </row>
    <row r="24" spans="1:35" ht="17.399999999999999" customHeight="1">
      <c r="A24" s="83"/>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5"/>
    </row>
    <row r="25" spans="1:35" ht="17.399999999999999" customHeight="1">
      <c r="A25" s="83"/>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5"/>
    </row>
    <row r="26" spans="1:35" ht="17.399999999999999" customHeight="1">
      <c r="A26" s="83"/>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5"/>
    </row>
    <row r="27" spans="1:35" ht="17.399999999999999" customHeight="1">
      <c r="A27" s="83"/>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5"/>
    </row>
    <row r="28" spans="1:35" ht="17.399999999999999" customHeight="1">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5"/>
    </row>
    <row r="29" spans="1:35" ht="17.399999999999999" customHeight="1">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5"/>
    </row>
    <row r="30" spans="1:35" ht="17.399999999999999" customHeight="1">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5"/>
    </row>
    <row r="31" spans="1:35" ht="17.399999999999999" customHeight="1">
      <c r="A31" s="83"/>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5"/>
    </row>
    <row r="32" spans="1:35" ht="17.399999999999999" customHeight="1">
      <c r="A32" s="83"/>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5"/>
    </row>
    <row r="33" spans="1:35" ht="17.399999999999999" customHeight="1">
      <c r="A33" s="83"/>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5"/>
    </row>
    <row r="34" spans="1:35" ht="17.399999999999999" customHeight="1">
      <c r="A34" s="83"/>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5"/>
    </row>
    <row r="35" spans="1:35" ht="17.399999999999999" customHeight="1">
      <c r="A35" s="83"/>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5"/>
    </row>
    <row r="36" spans="1:35" ht="17.399999999999999" customHeight="1">
      <c r="A36" s="83"/>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5"/>
    </row>
    <row r="37" spans="1:35" ht="17.399999999999999" customHeight="1">
      <c r="A37" s="83"/>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5"/>
    </row>
    <row r="38" spans="1:35" ht="17.399999999999999" customHeight="1">
      <c r="A38" s="83"/>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row>
    <row r="39" spans="1:35" ht="17.399999999999999" customHeight="1">
      <c r="A39" s="83"/>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5"/>
    </row>
    <row r="40" spans="1:35" ht="17.399999999999999" customHeight="1" thickBot="1">
      <c r="A40" s="8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row>
    <row r="41" spans="1:35" ht="17.399999999999999" customHeight="1">
      <c r="A41" s="3" t="s">
        <v>58</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7.399999999999999" customHeight="1"/>
    <row r="43" spans="1:35" ht="17.399999999999999" customHeight="1"/>
    <row r="44" spans="1:35" ht="17.399999999999999" customHeight="1"/>
    <row r="45" spans="1:35" ht="17.399999999999999" customHeight="1"/>
    <row r="46" spans="1:35" ht="17.399999999999999" customHeight="1"/>
    <row r="47" spans="1:35" ht="17.399999999999999" customHeight="1"/>
    <row r="48" spans="1:35" ht="17.399999999999999" customHeight="1"/>
    <row r="49" ht="17.399999999999999" customHeight="1"/>
    <row r="50" ht="17.399999999999999" customHeight="1"/>
    <row r="51" ht="17.399999999999999" customHeight="1"/>
    <row r="52" ht="17.399999999999999" customHeight="1"/>
    <row r="53" ht="17.399999999999999" customHeight="1"/>
    <row r="54" ht="17.399999999999999" customHeight="1"/>
    <row r="55" ht="17.399999999999999" customHeight="1"/>
    <row r="56" ht="17.399999999999999" customHeight="1"/>
    <row r="57" ht="17.399999999999999" customHeight="1"/>
    <row r="58" ht="17.399999999999999" customHeight="1"/>
    <row r="59" ht="17.399999999999999" customHeight="1"/>
    <row r="60" ht="17.399999999999999" customHeight="1"/>
    <row r="61" ht="17.399999999999999" customHeight="1"/>
    <row r="62" ht="17.399999999999999" customHeight="1"/>
    <row r="63" ht="17.399999999999999" customHeight="1"/>
    <row r="64" ht="17.399999999999999" customHeight="1"/>
    <row r="65" ht="17.399999999999999" customHeight="1"/>
    <row r="66" ht="17.399999999999999" customHeight="1"/>
    <row r="67" ht="17.399999999999999" customHeight="1"/>
    <row r="68" ht="17.399999999999999" customHeight="1"/>
    <row r="69" ht="17.399999999999999" customHeight="1"/>
    <row r="70" ht="17.399999999999999" customHeight="1"/>
    <row r="71" ht="17.399999999999999" customHeight="1"/>
    <row r="72" ht="17.399999999999999" customHeight="1"/>
    <row r="73" ht="17.399999999999999" customHeight="1"/>
    <row r="74" ht="17.399999999999999" customHeight="1"/>
    <row r="75" ht="17.399999999999999" customHeight="1"/>
    <row r="76" ht="17.399999999999999" customHeight="1"/>
    <row r="77" ht="17.399999999999999" customHeight="1"/>
    <row r="78" ht="17.399999999999999" customHeight="1"/>
    <row r="79" ht="17.399999999999999" customHeight="1"/>
    <row r="80" ht="17.399999999999999" customHeight="1"/>
    <row r="81" ht="17.399999999999999" customHeight="1"/>
    <row r="82" ht="17.399999999999999" customHeight="1"/>
    <row r="83" ht="17.399999999999999" customHeight="1"/>
    <row r="84" ht="17.399999999999999" customHeight="1"/>
    <row r="85" ht="17.399999999999999" customHeight="1"/>
    <row r="86" ht="17.399999999999999" customHeight="1"/>
    <row r="87" ht="17.399999999999999" customHeight="1"/>
    <row r="88" ht="17.399999999999999" customHeight="1"/>
    <row r="89" ht="17.399999999999999" customHeight="1"/>
    <row r="90" ht="17.399999999999999" customHeight="1"/>
    <row r="91" ht="17.399999999999999" customHeight="1"/>
    <row r="92" ht="17.399999999999999" customHeight="1"/>
    <row r="93" ht="17.399999999999999" customHeight="1"/>
    <row r="94" ht="17.399999999999999" customHeight="1"/>
    <row r="95" ht="17.399999999999999" customHeight="1"/>
    <row r="96" ht="17.399999999999999" customHeight="1"/>
    <row r="97" ht="17.399999999999999" customHeight="1"/>
    <row r="98" ht="17.399999999999999" customHeight="1"/>
    <row r="99" ht="17.399999999999999" customHeight="1"/>
    <row r="100" ht="17.399999999999999" customHeight="1"/>
    <row r="101" ht="17.399999999999999" customHeight="1"/>
    <row r="102" ht="17.399999999999999" customHeight="1"/>
    <row r="103" ht="17.399999999999999" customHeight="1"/>
    <row r="104" ht="17.399999999999999" customHeight="1"/>
    <row r="105" ht="17.399999999999999" customHeight="1"/>
    <row r="106" ht="17.399999999999999" customHeight="1"/>
    <row r="107" ht="17.399999999999999" customHeight="1"/>
    <row r="108" ht="17.399999999999999" customHeight="1"/>
    <row r="109" ht="17.399999999999999" customHeight="1"/>
    <row r="110" ht="17.399999999999999" customHeight="1"/>
    <row r="111" ht="17.399999999999999" customHeight="1"/>
    <row r="112" ht="17.399999999999999" customHeight="1"/>
    <row r="113" ht="17.399999999999999" customHeight="1"/>
    <row r="114" ht="17.399999999999999" customHeight="1"/>
    <row r="115" ht="17.399999999999999" customHeight="1"/>
    <row r="116" ht="17.399999999999999" customHeight="1"/>
    <row r="117" ht="17.399999999999999" customHeight="1"/>
  </sheetData>
  <mergeCells count="2">
    <mergeCell ref="AA2:AD2"/>
    <mergeCell ref="AF2:AI2"/>
  </mergeCells>
  <phoneticPr fontId="2"/>
  <pageMargins left="0.7" right="0.7" top="0.75" bottom="0.75" header="0.3" footer="0.3"/>
  <pageSetup paperSize="8" scale="9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表紙A４</vt:lpstr>
      <vt:lpstr>a-1荷重（オリスタ)</vt:lpstr>
      <vt:lpstr>a-2荷重（Uスタ)</vt:lpstr>
      <vt:lpstr>b-1省エネ (オリスタ)</vt:lpstr>
      <vt:lpstr>b-2省エネ（長野Ｕスタ）</vt:lpstr>
      <vt:lpstr>c-1システム系統図・機器姿図（オリスタ）</vt:lpstr>
      <vt:lpstr>c-2システム系統図・機器姿図（長野Uスタ）</vt:lpstr>
      <vt:lpstr>d-1照度分布図（オリスタ）</vt:lpstr>
      <vt:lpstr>d-2照度分布図（長野Uスタ）</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00044088</dc:creator>
  <cp:lastModifiedBy>00044088</cp:lastModifiedBy>
  <cp:lastPrinted>2024-12-22T23:27:25Z</cp:lastPrinted>
  <dcterms:created xsi:type="dcterms:W3CDTF">2024-10-22T01:18:57Z</dcterms:created>
  <dcterms:modified xsi:type="dcterms:W3CDTF">2024-12-22T23:44:13Z</dcterms:modified>
</cp:coreProperties>
</file>