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701000総務課$\財務\H27年10月　移行データ\§財務\決算\経営比較分析表\R1(R2作業)\030115公営企業に係る経営比較分析表（令和元年度決算）分析について（照会）\回答\"/>
    </mc:Choice>
  </mc:AlternateContent>
  <workbookProtection workbookAlgorithmName="SHA-512" workbookHashValue="xUooEfSLV/b+RkE9vsajUDJ4xtgQWVC4v4pH5E3e6e/jvD50JX/OfCkkNfJDtYjXL0Xdyhs8zmZhI8zTXBN2gg==" workbookSaltValue="G4T7rJaGx9uinEqY3roPrQ==" workbookSpinCount="100000" lockStructure="1"/>
  <bookViews>
    <workbookView xWindow="0" yWindow="0" windowWidth="15360" windowHeight="7635"/>
  </bookViews>
  <sheets>
    <sheet name="法適用_下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W8" i="4"/>
  <c r="P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<sst xmlns="http://schemas.openxmlformats.org/spreadsheetml/2006/main" count="231" uniqueCount="116">
  <si>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</si>
  <si>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</si>
  <si>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</si>
  <si>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</si>
  <si>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</si>
  <si>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</si>
  <si>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</si>
  <si>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</si>
  <si>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</si>
  <si>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</si>
  <si>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</si>
  <si>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</si>
  <si>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</si>
  <si>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</si>
  <si>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</si>
  <si>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</si>
  <si>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</si>
  <si>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</si>
  <si>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</si>
  <si>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</si>
  <si>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</si>
  <si>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</si>
  <si>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</si>
  <si>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</si>
  <si>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</si>
  <si>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</si>
  <si>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</si>
  <si>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</si>
  <si>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</si>
  <si>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</si>
  <si>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</si>
  <si>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</si>
  <si>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</si>
  <si>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</si>
  <si>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</si>
  <si>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</si>
  <si>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</si>
  <si>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</si>
  <si>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</si>
  <si>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</si>
  <si>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</si>
  <si>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</si>
  <si>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</si>
  <si>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</si>
  <si>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</si>
  <si>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</si>
  <si>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</si>
  <si>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</si>
  <si>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</si>
  <si>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</si>
  <si>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</si>
  <si>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</si>
  <si>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</si>
  <si>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</si>
  <si>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</si>
  <si>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</si>
  <si>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</si>
  <si>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</si>
  <si>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</si>
  <si>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</si>
  <si>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</si>
  <si>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</si>
  <si>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</si>
  <si>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</si>
  <si>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</si>
  <si>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</si>
  <si>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</si>
  <si>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</si>
  <si>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</si>
  <si>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</si>
  <si>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</si>
  <si>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</si>
  <si>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</si>
  <si>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</si>
  <si>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</si>
  <si>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</si>
  <si>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</si>
  <si>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</si>
  <si>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</si>
  <si>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</si>
  <si>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</si>
  <si>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</si>
  <si>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</si>
  <si>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</si>
  <si>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</si>
  <si>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</si>
  <si>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</si>
  <si>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</si>
  <si>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</si>
  <si>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</si>
  <si>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</si>
  <si>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</si>
  <si>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</si>
  <si>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</si>
  <si>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</si>
  <si>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</si>
  <si>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</si>
  <si>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</si>
  <si>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</si>
  <si>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</si>
  <si>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</si>
  <si>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</si>
  <si>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</si>
  <si>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</si>
  <si>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</si>
  <si>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</si>
  <si>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</si>
  <si>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</si>
  <si>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</si>
  <si>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</si>
  <si>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</si>
  <si>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</si>
  <si>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</si>
  <si>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公共下水道事業は、終末処理場の建設に始まり、上流に向けて管路を整備していくため、計画区域における最上流区域の整備が完了するまでには、長い期間と多額の費用を要する事業です。
　当市は、1998年に開催された長野冬季オリンピックの前後10年間に集中して下水道整備を行っており、費用の財源として多額の企業債を発行したため、現在も多額の負債を抱え、内部留保資金は減少傾向にありますが、元金償還金が当年度ピークを迎えたため、今後は増加に転じる見込みです。
　また、市町村合併や事業統合により農業集落排水事業等の不採算事業と会計を一本化しているため、これらの事業の損失を補う必要があります。
　現在、東部終末処理場は建設から30年以上経過し老朽化が進んでいます。また、管路整備はほぼ完了し、今後は建設から維持管理の時代へ移行するため、施設の統合や長寿命化を図るとともに、状態の良い管路は更新時期を遅らせる等、計画的に投資額の抑制及び平準化を図りながら安定した経営に努めていきます。</t>
    <rPh sb="1" eb="3">
      <t>コウキョウ</t>
    </rPh>
    <rPh sb="3" eb="5">
      <t>ゲスイ</t>
    </rPh>
    <rPh sb="5" eb="6">
      <t>ドウ</t>
    </rPh>
    <rPh sb="6" eb="8">
      <t>ジギョウ</t>
    </rPh>
    <rPh sb="10" eb="12">
      <t>シュウマツ</t>
    </rPh>
    <rPh sb="12" eb="14">
      <t>ショリ</t>
    </rPh>
    <rPh sb="14" eb="15">
      <t>ジョウ</t>
    </rPh>
    <rPh sb="16" eb="18">
      <t>ケンセツ</t>
    </rPh>
    <rPh sb="19" eb="20">
      <t>ハジ</t>
    </rPh>
    <rPh sb="23" eb="25">
      <t>ジョウリュウ</t>
    </rPh>
    <rPh sb="26" eb="27">
      <t>ム</t>
    </rPh>
    <rPh sb="29" eb="31">
      <t>カンロ</t>
    </rPh>
    <rPh sb="32" eb="34">
      <t>セイビ</t>
    </rPh>
    <rPh sb="41" eb="43">
      <t>ケイカク</t>
    </rPh>
    <rPh sb="43" eb="45">
      <t>クイキ</t>
    </rPh>
    <rPh sb="49" eb="50">
      <t>サイ</t>
    </rPh>
    <rPh sb="50" eb="52">
      <t>ジョウリュウ</t>
    </rPh>
    <rPh sb="52" eb="54">
      <t>クイキ</t>
    </rPh>
    <rPh sb="55" eb="57">
      <t>セイビ</t>
    </rPh>
    <rPh sb="58" eb="60">
      <t>カンリョウ</t>
    </rPh>
    <rPh sb="67" eb="68">
      <t>ナガ</t>
    </rPh>
    <rPh sb="69" eb="71">
      <t>キカン</t>
    </rPh>
    <rPh sb="72" eb="74">
      <t>タガク</t>
    </rPh>
    <rPh sb="75" eb="77">
      <t>ヒヨウ</t>
    </rPh>
    <rPh sb="78" eb="79">
      <t>ヨウ</t>
    </rPh>
    <rPh sb="81" eb="83">
      <t>ジギョウ</t>
    </rPh>
    <rPh sb="88" eb="90">
      <t>トウシ</t>
    </rPh>
    <rPh sb="96" eb="97">
      <t>ネン</t>
    </rPh>
    <rPh sb="98" eb="100">
      <t>カイサイ</t>
    </rPh>
    <rPh sb="159" eb="161">
      <t>ゲンザイ</t>
    </rPh>
    <rPh sb="162" eb="164">
      <t>タガク</t>
    </rPh>
    <rPh sb="165" eb="167">
      <t>フサイ</t>
    </rPh>
    <rPh sb="168" eb="169">
      <t>カカ</t>
    </rPh>
    <rPh sb="171" eb="173">
      <t>ナイブ</t>
    </rPh>
    <rPh sb="173" eb="175">
      <t>リュウホ</t>
    </rPh>
    <rPh sb="175" eb="177">
      <t>シキン</t>
    </rPh>
    <rPh sb="178" eb="180">
      <t>ゲンショウ</t>
    </rPh>
    <rPh sb="180" eb="182">
      <t>ケイコウ</t>
    </rPh>
    <rPh sb="202" eb="203">
      <t>ムカ</t>
    </rPh>
    <rPh sb="208" eb="210">
      <t>コンゴ</t>
    </rPh>
    <rPh sb="211" eb="213">
      <t>ゾウカ</t>
    </rPh>
    <rPh sb="214" eb="215">
      <t>テン</t>
    </rPh>
    <rPh sb="217" eb="219">
      <t>ミコ</t>
    </rPh>
    <rPh sb="228" eb="231">
      <t>シチョウソン</t>
    </rPh>
    <rPh sb="231" eb="233">
      <t>ガッペイ</t>
    </rPh>
    <rPh sb="234" eb="236">
      <t>ジギョウ</t>
    </rPh>
    <rPh sb="236" eb="238">
      <t>トウゴウ</t>
    </rPh>
    <rPh sb="241" eb="243">
      <t>ノウギョウ</t>
    </rPh>
    <rPh sb="243" eb="245">
      <t>シュウラク</t>
    </rPh>
    <rPh sb="245" eb="247">
      <t>ハイスイ</t>
    </rPh>
    <rPh sb="249" eb="250">
      <t>トウ</t>
    </rPh>
    <rPh sb="251" eb="254">
      <t>フサイサン</t>
    </rPh>
    <rPh sb="254" eb="256">
      <t>ジギョウ</t>
    </rPh>
    <rPh sb="257" eb="259">
      <t>カイケイ</t>
    </rPh>
    <rPh sb="260" eb="262">
      <t>イッポン</t>
    </rPh>
    <rPh sb="262" eb="263">
      <t>カ</t>
    </rPh>
    <rPh sb="274" eb="276">
      <t>ジギョウ</t>
    </rPh>
    <rPh sb="277" eb="279">
      <t>ソンシツ</t>
    </rPh>
    <rPh sb="280" eb="281">
      <t>オギナ</t>
    </rPh>
    <rPh sb="282" eb="284">
      <t>ヒツヨウ</t>
    </rPh>
    <rPh sb="295" eb="297">
      <t>トウブ</t>
    </rPh>
    <rPh sb="297" eb="299">
      <t>シュウマツ</t>
    </rPh>
    <rPh sb="299" eb="302">
      <t>ショリジョウ</t>
    </rPh>
    <rPh sb="303" eb="305">
      <t>ケンセツ</t>
    </rPh>
    <rPh sb="309" eb="310">
      <t>ネン</t>
    </rPh>
    <rPh sb="310" eb="312">
      <t>イジョウ</t>
    </rPh>
    <rPh sb="312" eb="314">
      <t>ケイカ</t>
    </rPh>
    <rPh sb="315" eb="318">
      <t>ロウキュウカ</t>
    </rPh>
    <rPh sb="319" eb="320">
      <t>スス</t>
    </rPh>
    <rPh sb="329" eb="331">
      <t>カンロ</t>
    </rPh>
    <rPh sb="331" eb="333">
      <t>セイビ</t>
    </rPh>
    <rPh sb="336" eb="338">
      <t>カンリョウ</t>
    </rPh>
    <rPh sb="340" eb="342">
      <t>コンゴ</t>
    </rPh>
    <rPh sb="343" eb="345">
      <t>ケンセツ</t>
    </rPh>
    <rPh sb="347" eb="349">
      <t>イジ</t>
    </rPh>
    <rPh sb="349" eb="351">
      <t>カンリ</t>
    </rPh>
    <rPh sb="352" eb="354">
      <t>ジダイ</t>
    </rPh>
    <rPh sb="355" eb="357">
      <t>イコウ</t>
    </rPh>
    <rPh sb="362" eb="364">
      <t>シセツ</t>
    </rPh>
    <rPh sb="365" eb="367">
      <t>トウゴウ</t>
    </rPh>
    <rPh sb="368" eb="369">
      <t>チョウ</t>
    </rPh>
    <rPh sb="369" eb="372">
      <t>ジュミョウカ</t>
    </rPh>
    <rPh sb="373" eb="374">
      <t>ハカ</t>
    </rPh>
    <rPh sb="380" eb="382">
      <t>ジョウタイ</t>
    </rPh>
    <rPh sb="383" eb="384">
      <t>ヨ</t>
    </rPh>
    <rPh sb="385" eb="387">
      <t>カンロ</t>
    </rPh>
    <rPh sb="388" eb="390">
      <t>コウシン</t>
    </rPh>
    <rPh sb="390" eb="392">
      <t>ジキ</t>
    </rPh>
    <rPh sb="393" eb="394">
      <t>オク</t>
    </rPh>
    <rPh sb="397" eb="398">
      <t>トウ</t>
    </rPh>
    <rPh sb="399" eb="401">
      <t>ケイカク</t>
    </rPh>
    <rPh sb="401" eb="402">
      <t>テキ</t>
    </rPh>
    <rPh sb="403" eb="405">
      <t>トウシ</t>
    </rPh>
    <rPh sb="405" eb="406">
      <t>ガク</t>
    </rPh>
    <rPh sb="407" eb="409">
      <t>ヨクセイ</t>
    </rPh>
    <rPh sb="409" eb="410">
      <t>オヨ</t>
    </rPh>
    <rPh sb="411" eb="414">
      <t>ヘイジュンカ</t>
    </rPh>
    <rPh sb="415" eb="416">
      <t>ハカ</t>
    </rPh>
    <rPh sb="420" eb="422">
      <t>アンテイ</t>
    </rPh>
    <rPh sb="424" eb="426">
      <t>ケイエイ</t>
    </rPh>
    <rPh sb="427" eb="428">
      <t>ツト</t>
    </rPh>
    <phoneticPr fontId="4"/>
  </si>
  <si>
    <t>　人口減少に伴う汚水排除量の減少や施設の老朽化に対する費用の増加等、経営環境は厳しさを増しており、安定した経営を持続するためには、更なる経費削減や経営の効率化が必要です。　
①経常収支比率：使用料収入は、新規接続により年々増加して推移していましたが、平成29年度をもって下水道管路の面的な整備がほぼ終了したことから、今後は水道使用量の減少に伴い、収入も減少していく見込みです。
　なお、経常収支における利益は、建設改良のために発行した企業債の償還に充てますが、その償還額が利益を大幅に上回るため、施設の更新に充てるための資金が年々減少しています。
③流動比率：流動負債の大半を企業債が占めています。当年度に元金償還金のピークをむかえ、今後は向上する見込みです。
④企業債残高対事業規模比率：整備区域が広く、整備期間も集中しているため、企業債残高の規模は類似団体と比較して大きいですが、残高は年々減少しています。
⑤経費回収率：平成29年度から一般会計からの補助金など国庫補助金以外の長期前受金戻入分を減価償却費から控除していないため、回収率が減少しています。
⑥汚水処理原価：平成29年度から一般会計からの補助金など国庫補助金以外の長期前受金戻入分を減価償却費から控除していないため、処理原価は大幅に上昇しています。
⑦施設利用率：数値は流域下水道分も含まれた値です。本市単独処理施設の利用率は64.62％です。
⑧水洗化率：下水道整備済み区域の未水洗家屋に対して継続的に水洗化を促進しています。</t>
    <rPh sb="1" eb="3">
      <t>ジンコウ</t>
    </rPh>
    <rPh sb="3" eb="5">
      <t>ゲンショウ</t>
    </rPh>
    <rPh sb="6" eb="7">
      <t>トモナ</t>
    </rPh>
    <rPh sb="8" eb="10">
      <t>オスイ</t>
    </rPh>
    <rPh sb="10" eb="12">
      <t>ハイジョ</t>
    </rPh>
    <rPh sb="12" eb="13">
      <t>リョウ</t>
    </rPh>
    <rPh sb="14" eb="16">
      <t>ゲンショウ</t>
    </rPh>
    <rPh sb="17" eb="19">
      <t>シセツ</t>
    </rPh>
    <rPh sb="20" eb="23">
      <t>ロウキュウカ</t>
    </rPh>
    <rPh sb="24" eb="25">
      <t>タイ</t>
    </rPh>
    <rPh sb="27" eb="29">
      <t>ヒヨウ</t>
    </rPh>
    <rPh sb="30" eb="32">
      <t>ゾウカ</t>
    </rPh>
    <rPh sb="32" eb="33">
      <t>トウ</t>
    </rPh>
    <rPh sb="34" eb="36">
      <t>ケイエイ</t>
    </rPh>
    <rPh sb="36" eb="38">
      <t>カンキョウ</t>
    </rPh>
    <rPh sb="39" eb="40">
      <t>キビ</t>
    </rPh>
    <rPh sb="43" eb="44">
      <t>マ</t>
    </rPh>
    <rPh sb="49" eb="51">
      <t>アンテイ</t>
    </rPh>
    <rPh sb="53" eb="55">
      <t>ケイエイ</t>
    </rPh>
    <rPh sb="56" eb="58">
      <t>ジゾク</t>
    </rPh>
    <rPh sb="65" eb="66">
      <t>サラ</t>
    </rPh>
    <rPh sb="68" eb="70">
      <t>ケイヒ</t>
    </rPh>
    <rPh sb="70" eb="72">
      <t>サクゲン</t>
    </rPh>
    <rPh sb="73" eb="75">
      <t>ケイエイ</t>
    </rPh>
    <rPh sb="76" eb="78">
      <t>コウリツ</t>
    </rPh>
    <rPh sb="78" eb="79">
      <t>カ</t>
    </rPh>
    <rPh sb="80" eb="82">
      <t>ヒツヨウ</t>
    </rPh>
    <rPh sb="88" eb="90">
      <t>ケイジョウ</t>
    </rPh>
    <rPh sb="90" eb="92">
      <t>シュウシ</t>
    </rPh>
    <rPh sb="92" eb="94">
      <t>ヒリツ</t>
    </rPh>
    <rPh sb="95" eb="97">
      <t>シヨウ</t>
    </rPh>
    <rPh sb="97" eb="98">
      <t>リョウ</t>
    </rPh>
    <rPh sb="98" eb="100">
      <t>シュウニュウ</t>
    </rPh>
    <rPh sb="102" eb="104">
      <t>シンキ</t>
    </rPh>
    <rPh sb="104" eb="106">
      <t>セツゾク</t>
    </rPh>
    <rPh sb="109" eb="111">
      <t>ネンネン</t>
    </rPh>
    <rPh sb="111" eb="113">
      <t>ゾウカ</t>
    </rPh>
    <rPh sb="115" eb="117">
      <t>スイイ</t>
    </rPh>
    <rPh sb="125" eb="127">
      <t>ヘイセイ</t>
    </rPh>
    <rPh sb="138" eb="140">
      <t>カンロ</t>
    </rPh>
    <rPh sb="144" eb="146">
      <t>セイビ</t>
    </rPh>
    <rPh sb="149" eb="151">
      <t>シュウリョウ</t>
    </rPh>
    <rPh sb="158" eb="160">
      <t>コンゴ</t>
    </rPh>
    <rPh sb="161" eb="163">
      <t>スイドウ</t>
    </rPh>
    <rPh sb="163" eb="165">
      <t>シヨウ</t>
    </rPh>
    <rPh sb="165" eb="166">
      <t>リョウ</t>
    </rPh>
    <rPh sb="167" eb="169">
      <t>ゲンショウ</t>
    </rPh>
    <rPh sb="170" eb="171">
      <t>トモナ</t>
    </rPh>
    <rPh sb="173" eb="175">
      <t>シュウニュウ</t>
    </rPh>
    <rPh sb="176" eb="178">
      <t>ゲンショウ</t>
    </rPh>
    <rPh sb="182" eb="184">
      <t>ミコミ</t>
    </rPh>
    <rPh sb="193" eb="195">
      <t>ケイジョウ</t>
    </rPh>
    <rPh sb="195" eb="197">
      <t>シュウシ</t>
    </rPh>
    <rPh sb="201" eb="203">
      <t>リエキ</t>
    </rPh>
    <rPh sb="205" eb="207">
      <t>ケンセツ</t>
    </rPh>
    <rPh sb="207" eb="209">
      <t>カイリョウ</t>
    </rPh>
    <rPh sb="232" eb="234">
      <t>ショウカン</t>
    </rPh>
    <rPh sb="234" eb="235">
      <t>ガク</t>
    </rPh>
    <rPh sb="236" eb="238">
      <t>リエキ</t>
    </rPh>
    <rPh sb="239" eb="241">
      <t>オオハバ</t>
    </rPh>
    <rPh sb="242" eb="244">
      <t>ウワマワ</t>
    </rPh>
    <rPh sb="260" eb="262">
      <t>シキン</t>
    </rPh>
    <rPh sb="288" eb="290">
      <t>キギョウ</t>
    </rPh>
    <rPh sb="290" eb="291">
      <t>サイ</t>
    </rPh>
    <rPh sb="292" eb="293">
      <t>シ</t>
    </rPh>
    <rPh sb="299" eb="300">
      <t>トウ</t>
    </rPh>
    <rPh sb="300" eb="302">
      <t>ネンド</t>
    </rPh>
    <rPh sb="303" eb="305">
      <t>ガンキン</t>
    </rPh>
    <rPh sb="305" eb="307">
      <t>ショウカン</t>
    </rPh>
    <rPh sb="307" eb="308">
      <t>キン</t>
    </rPh>
    <rPh sb="317" eb="319">
      <t>コンゴ</t>
    </rPh>
    <rPh sb="320" eb="322">
      <t>コウジョウ</t>
    </rPh>
    <rPh sb="324" eb="326">
      <t>ミコミ</t>
    </rPh>
    <rPh sb="345" eb="347">
      <t>セイビ</t>
    </rPh>
    <rPh sb="353" eb="355">
      <t>セイビ</t>
    </rPh>
    <rPh sb="370" eb="372">
      <t>ザンダカ</t>
    </rPh>
    <rPh sb="376" eb="378">
      <t>ルイジ</t>
    </rPh>
    <rPh sb="378" eb="380">
      <t>ダンタイ</t>
    </rPh>
    <rPh sb="392" eb="394">
      <t>ザンダカ</t>
    </rPh>
    <rPh sb="395" eb="397">
      <t>ネンネン</t>
    </rPh>
    <rPh sb="397" eb="399">
      <t>ゲンショウ</t>
    </rPh>
    <rPh sb="407" eb="409">
      <t>ケイヒ</t>
    </rPh>
    <rPh sb="409" eb="411">
      <t>カイシュウ</t>
    </rPh>
    <rPh sb="411" eb="412">
      <t>リツ</t>
    </rPh>
    <rPh sb="413" eb="415">
      <t>ヘイセイ</t>
    </rPh>
    <rPh sb="417" eb="419">
      <t>ネンド</t>
    </rPh>
    <rPh sb="421" eb="423">
      <t>イッパン</t>
    </rPh>
    <rPh sb="423" eb="425">
      <t>カイケイ</t>
    </rPh>
    <rPh sb="428" eb="431">
      <t>ホジョキン</t>
    </rPh>
    <rPh sb="433" eb="435">
      <t>コッコ</t>
    </rPh>
    <rPh sb="435" eb="438">
      <t>ホジョキン</t>
    </rPh>
    <rPh sb="438" eb="440">
      <t>イガイ</t>
    </rPh>
    <rPh sb="441" eb="443">
      <t>チョウキ</t>
    </rPh>
    <rPh sb="443" eb="445">
      <t>マエウ</t>
    </rPh>
    <rPh sb="445" eb="446">
      <t>キン</t>
    </rPh>
    <rPh sb="446" eb="448">
      <t>レイニュウ</t>
    </rPh>
    <rPh sb="448" eb="449">
      <t>ブン</t>
    </rPh>
    <rPh sb="450" eb="452">
      <t>ゲンカ</t>
    </rPh>
    <rPh sb="452" eb="454">
      <t>ショウキャク</t>
    </rPh>
    <rPh sb="454" eb="455">
      <t>ヒ</t>
    </rPh>
    <rPh sb="457" eb="459">
      <t>コウジョ</t>
    </rPh>
    <rPh sb="467" eb="469">
      <t>カイシュウ</t>
    </rPh>
    <rPh sb="469" eb="470">
      <t>リツ</t>
    </rPh>
    <rPh sb="471" eb="473">
      <t>ゲンショウ</t>
    </rPh>
    <rPh sb="481" eb="483">
      <t>オスイ</t>
    </rPh>
    <rPh sb="483" eb="485">
      <t>ショリ</t>
    </rPh>
    <rPh sb="485" eb="487">
      <t>ゲンカ</t>
    </rPh>
    <rPh sb="503" eb="506">
      <t>ホジョキン</t>
    </rPh>
    <rPh sb="542" eb="544">
      <t>ショリ</t>
    </rPh>
    <rPh sb="544" eb="546">
      <t>ゲンカ</t>
    </rPh>
    <rPh sb="547" eb="549">
      <t>オオハバ</t>
    </rPh>
    <rPh sb="550" eb="552">
      <t>ジョウショウ</t>
    </rPh>
    <rPh sb="566" eb="568">
      <t>スウチ</t>
    </rPh>
    <rPh sb="580" eb="581">
      <t>アタイ</t>
    </rPh>
    <rPh sb="608" eb="611">
      <t>スイセンカ</t>
    </rPh>
    <rPh sb="611" eb="612">
      <t>リツ</t>
    </rPh>
    <rPh sb="613" eb="616">
      <t>ゲスイドウ</t>
    </rPh>
    <rPh sb="616" eb="618">
      <t>セイビ</t>
    </rPh>
    <rPh sb="618" eb="619">
      <t>ス</t>
    </rPh>
    <rPh sb="620" eb="622">
      <t>クイキ</t>
    </rPh>
    <rPh sb="636" eb="639">
      <t>スイセンカ</t>
    </rPh>
    <rPh sb="640" eb="642">
      <t>ソクシン</t>
    </rPh>
    <phoneticPr fontId="4"/>
  </si>
  <si>
    <r>
      <t>　下水道管路整備は平成29年度をもってほぼ完了したことから、今後は、耐用年数を迎えた管路の長寿命化や、主要幹線等の耐震化の計画的な推進へとシフトしていきます。
　法定耐用年数を経過した管路を調査した結果、状態が良好で、すぐに更新する必要がないものも多いため、今後はストックマネジメント計画に基づき、効率的な更新を図ります。
①有形固定資産減価償却率：資産の老朽化度を表す指標です。下水道整備は全国的にも同時期に集中しているため、類似団体と比較しても平均的な水準にあります。
②管渠老朽化率：法定耐用年数を経過した管渠延長の割合を表します。整備期間が集中しているため、令和20年以降</t>
    </r>
    <r>
      <rPr>
        <sz val="10"/>
        <rFont val="ＭＳ ゴシック"/>
        <family val="3"/>
        <charset val="128"/>
      </rPr>
      <t>に法定耐用年数を迎える管渠が急増する見込みです。
③管渠改善率：ストックマネジメント計画に基づき、概ね計画通りに更新しています。</t>
    </r>
    <rPh sb="1" eb="4">
      <t>ゲスイドウ</t>
    </rPh>
    <rPh sb="4" eb="6">
      <t>カンロ</t>
    </rPh>
    <rPh sb="6" eb="8">
      <t>セイビ</t>
    </rPh>
    <rPh sb="9" eb="11">
      <t>ヘイセイ</t>
    </rPh>
    <rPh sb="21" eb="23">
      <t>カンリョウ</t>
    </rPh>
    <rPh sb="30" eb="32">
      <t>コンゴ</t>
    </rPh>
    <rPh sb="34" eb="36">
      <t>タイヨウ</t>
    </rPh>
    <rPh sb="36" eb="38">
      <t>ネンスウ</t>
    </rPh>
    <rPh sb="39" eb="40">
      <t>ムカ</t>
    </rPh>
    <rPh sb="42" eb="44">
      <t>カンロ</t>
    </rPh>
    <rPh sb="45" eb="46">
      <t>チョウ</t>
    </rPh>
    <rPh sb="46" eb="49">
      <t>ジュミョウカ</t>
    </rPh>
    <rPh sb="51" eb="53">
      <t>シュヨウ</t>
    </rPh>
    <rPh sb="53" eb="55">
      <t>カンセン</t>
    </rPh>
    <rPh sb="55" eb="56">
      <t>トウ</t>
    </rPh>
    <rPh sb="57" eb="60">
      <t>タイシンカ</t>
    </rPh>
    <rPh sb="61" eb="64">
      <t>ケイカクテキ</t>
    </rPh>
    <rPh sb="65" eb="67">
      <t>スイシン</t>
    </rPh>
    <rPh sb="81" eb="83">
      <t>ホウテイ</t>
    </rPh>
    <rPh sb="83" eb="85">
      <t>タイヨウ</t>
    </rPh>
    <rPh sb="85" eb="87">
      <t>ネンスウ</t>
    </rPh>
    <rPh sb="88" eb="90">
      <t>ケイカ</t>
    </rPh>
    <rPh sb="92" eb="94">
      <t>カンロ</t>
    </rPh>
    <rPh sb="95" eb="97">
      <t>チョウサ</t>
    </rPh>
    <rPh sb="99" eb="101">
      <t>ケッカ</t>
    </rPh>
    <rPh sb="102" eb="104">
      <t>ジョウタイ</t>
    </rPh>
    <rPh sb="105" eb="107">
      <t>リョウコウ</t>
    </rPh>
    <rPh sb="112" eb="114">
      <t>コウシン</t>
    </rPh>
    <rPh sb="116" eb="118">
      <t>ヒツヨウ</t>
    </rPh>
    <rPh sb="124" eb="125">
      <t>オオ</t>
    </rPh>
    <rPh sb="129" eb="131">
      <t>コンゴ</t>
    </rPh>
    <rPh sb="142" eb="144">
      <t>ケイカク</t>
    </rPh>
    <rPh sb="145" eb="146">
      <t>モト</t>
    </rPh>
    <rPh sb="149" eb="152">
      <t>コウリツテキ</t>
    </rPh>
    <rPh sb="153" eb="155">
      <t>コウシン</t>
    </rPh>
    <rPh sb="156" eb="157">
      <t>ハカ</t>
    </rPh>
    <rPh sb="163" eb="165">
      <t>ユウケイ</t>
    </rPh>
    <rPh sb="165" eb="167">
      <t>コテイ</t>
    </rPh>
    <rPh sb="167" eb="169">
      <t>シサン</t>
    </rPh>
    <rPh sb="169" eb="171">
      <t>ゲンカ</t>
    </rPh>
    <rPh sb="171" eb="173">
      <t>ショウキャク</t>
    </rPh>
    <rPh sb="173" eb="174">
      <t>リツ</t>
    </rPh>
    <rPh sb="175" eb="177">
      <t>シサン</t>
    </rPh>
    <rPh sb="178" eb="181">
      <t>ロウキュウカ</t>
    </rPh>
    <rPh sb="181" eb="182">
      <t>ド</t>
    </rPh>
    <rPh sb="183" eb="184">
      <t>アラワ</t>
    </rPh>
    <rPh sb="185" eb="187">
      <t>シヒョウ</t>
    </rPh>
    <rPh sb="190" eb="192">
      <t>ゲスイ</t>
    </rPh>
    <rPh sb="192" eb="193">
      <t>ドウ</t>
    </rPh>
    <rPh sb="193" eb="195">
      <t>セイビ</t>
    </rPh>
    <rPh sb="196" eb="199">
      <t>ゼンコクテキ</t>
    </rPh>
    <rPh sb="201" eb="204">
      <t>ドウジキ</t>
    </rPh>
    <rPh sb="205" eb="207">
      <t>シュウチュウ</t>
    </rPh>
    <rPh sb="214" eb="216">
      <t>ルイジ</t>
    </rPh>
    <rPh sb="216" eb="218">
      <t>ダンタイ</t>
    </rPh>
    <rPh sb="219" eb="221">
      <t>ヒカク</t>
    </rPh>
    <rPh sb="224" eb="226">
      <t>ヘイキン</t>
    </rPh>
    <rPh sb="226" eb="227">
      <t>テキ</t>
    </rPh>
    <rPh sb="228" eb="230">
      <t>スイジュン</t>
    </rPh>
    <rPh sb="238" eb="239">
      <t>カン</t>
    </rPh>
    <rPh sb="239" eb="240">
      <t>キョ</t>
    </rPh>
    <rPh sb="240" eb="243">
      <t>ロウキュウカ</t>
    </rPh>
    <rPh sb="243" eb="244">
      <t>リツ</t>
    </rPh>
    <rPh sb="245" eb="247">
      <t>ホウテイ</t>
    </rPh>
    <rPh sb="247" eb="249">
      <t>タイヨウ</t>
    </rPh>
    <rPh sb="249" eb="251">
      <t>ネンスウ</t>
    </rPh>
    <rPh sb="252" eb="254">
      <t>ケイカ</t>
    </rPh>
    <rPh sb="256" eb="257">
      <t>カン</t>
    </rPh>
    <rPh sb="257" eb="258">
      <t>キョ</t>
    </rPh>
    <rPh sb="261" eb="263">
      <t>ワリアイ</t>
    </rPh>
    <rPh sb="264" eb="265">
      <t>アラワ</t>
    </rPh>
    <rPh sb="269" eb="271">
      <t>セイビ</t>
    </rPh>
    <rPh sb="271" eb="273">
      <t>キカン</t>
    </rPh>
    <rPh sb="274" eb="276">
      <t>シュウチュウ</t>
    </rPh>
    <rPh sb="287" eb="288">
      <t>ネン</t>
    </rPh>
    <rPh sb="288" eb="290">
      <t>イコウ</t>
    </rPh>
    <rPh sb="291" eb="293">
      <t>ホウテイ</t>
    </rPh>
    <rPh sb="293" eb="295">
      <t>タイヨウ</t>
    </rPh>
    <rPh sb="295" eb="297">
      <t>ネンスウ</t>
    </rPh>
    <rPh sb="298" eb="299">
      <t>ムカ</t>
    </rPh>
    <rPh sb="301" eb="302">
      <t>カン</t>
    </rPh>
    <rPh sb="302" eb="303">
      <t>キョ</t>
    </rPh>
    <rPh sb="304" eb="306">
      <t>キュウゾウ</t>
    </rPh>
    <rPh sb="308" eb="310">
      <t>ミコ</t>
    </rPh>
    <rPh sb="320" eb="321">
      <t>リツ</t>
    </rPh>
    <rPh sb="332" eb="334">
      <t>ケイカク</t>
    </rPh>
    <rPh sb="335" eb="336">
      <t>モト</t>
    </rPh>
    <rPh sb="339" eb="340">
      <t>オオム</t>
    </rPh>
    <rPh sb="341" eb="343">
      <t>ケイカク</t>
    </rPh>
    <rPh sb="343" eb="344">
      <t>ドオ</t>
    </rPh>
    <rPh sb="346" eb="348">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</si>
</sst>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0.08</c:v>
                </c:pt>
                <c:pt idx="1">
                  <c:v>0.11</c:v>
                </c:pt>
                <c:pt idx="2">
                  <c:v>0.01</c:v>
                </c:pt>
                <c:pt idx="3" formatCode="#,##0.00;&quot;△&quot;#,##0.00">
                  <c:v>0</c:v>
                </c:pt>
                <c:pt idx="4">
                  <c:v>0.2</c:v>
                </c:pt>
              </c:numCache>
            </c:numRef>
          </c:val>
          <c:extLst xmlns:c16r2="http://schemas.microsoft.com/office/drawing/2015/06/chart">
            <c:ext xmlns:c16="http://schemas.microsoft.com/office/drawing/2014/chart" uri="{C3380CC4-5D6E-409C-BE32-E72D297353CC}">
              <c16:uniqueId val="{00000000-0A78-47F5-9C37-E5FEE758258C}"/>
            </c:ext>
          </c:extLst>
        </c:ser>
        <c:dLbls>
          <c:showLegendKey val="0"/>
          <c:showVal val="0"/>
          <c:showCatName val="0"/>
          <c:showSerName val="0"/>
          <c:showPercent val="0"/>
          <c:showBubbleSize val="0"/>
        </c:dLbls>
        <c:gapWidth val="150"/>
        <c:axId val="211836712"/>
        <c:axId val="21131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xmlns:c16r2="http://schemas.microsoft.com/office/drawing/2015/06/chart">
            <c:ext xmlns:c16="http://schemas.microsoft.com/office/drawing/2014/chart" uri="{C3380CC4-5D6E-409C-BE32-E72D297353CC}">
              <c16:uniqueId val="{00000001-0A78-47F5-9C37-E5FEE758258C}"/>
            </c:ext>
          </c:extLst>
        </c:ser>
        <c:dLbls>
          <c:showLegendKey val="0"/>
          <c:showVal val="0"/>
          <c:showCatName val="0"/>
          <c:showSerName val="0"/>
          <c:showPercent val="0"/>
          <c:showBubbleSize val="0"/>
        </c:dLbls>
        <c:marker val="1"/>
        <c:smooth val="0"/>
        <c:axId val="211836712"/>
        <c:axId val="211311536"/>
      </c:lineChart>
      <c:dateAx>
        <c:axId val="211836712"/>
        <c:scaling>
          <c:orientation val="minMax"/>
        </c:scaling>
        <c:delete val="1"/>
        <c:axPos val="b"/>
        <c:numFmt formatCode="&quot;H&quot;yy" sourceLinked="1"/>
        <c:majorTickMark val="none"/>
        <c:minorTickMark val="none"/>
        <c:tickLblPos val="none"/>
        <c:crossAx val="211311536"/>
        <c:crosses val="autoZero"/>
        <c:auto val="1"/>
        <c:lblOffset val="100"/>
        <c:baseTimeUnit val="years"/>
      </c:dateAx>
      <c:valAx>
        <c:axId val="21131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3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124.52</c:v>
                </c:pt>
                <c:pt idx="1">
                  <c:v>128.01</c:v>
                </c:pt>
                <c:pt idx="2">
                  <c:v>128.27000000000001</c:v>
                </c:pt>
                <c:pt idx="3">
                  <c:v>125.86</c:v>
                </c:pt>
                <c:pt idx="4">
                  <c:v>125.15</c:v>
                </c:pt>
              </c:numCache>
            </c:numRef>
          </c:val>
          <c:extLst xmlns:c16r2="http://schemas.microsoft.com/office/drawing/2015/06/chart">
            <c:ext xmlns:c16="http://schemas.microsoft.com/office/drawing/2014/chart" uri="{C3380CC4-5D6E-409C-BE32-E72D297353CC}">
              <c16:uniqueId val="{00000000-6BEC-4F3C-974E-A082A96F2783}"/>
            </c:ext>
          </c:extLst>
        </c:ser>
        <c:dLbls>
          <c:showLegendKey val="0"/>
          <c:showVal val="0"/>
          <c:showCatName val="0"/>
          <c:showSerName val="0"/>
          <c:showPercent val="0"/>
          <c:showBubbleSize val="0"/>
        </c:dLbls>
        <c:gapWidth val="150"/>
        <c:axId val="213075400"/>
        <c:axId val="21307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xmlns:c16r2="http://schemas.microsoft.com/office/drawing/2015/06/chart">
            <c:ext xmlns:c16="http://schemas.microsoft.com/office/drawing/2014/chart" uri="{C3380CC4-5D6E-409C-BE32-E72D297353CC}">
              <c16:uniqueId val="{00000001-6BEC-4F3C-974E-A082A96F2783}"/>
            </c:ext>
          </c:extLst>
        </c:ser>
        <c:dLbls>
          <c:showLegendKey val="0"/>
          <c:showVal val="0"/>
          <c:showCatName val="0"/>
          <c:showSerName val="0"/>
          <c:showPercent val="0"/>
          <c:showBubbleSize val="0"/>
        </c:dLbls>
        <c:marker val="1"/>
        <c:smooth val="0"/>
        <c:axId val="213075400"/>
        <c:axId val="213075792"/>
      </c:lineChart>
      <c:dateAx>
        <c:axId val="213075400"/>
        <c:scaling>
          <c:orientation val="minMax"/>
        </c:scaling>
        <c:delete val="1"/>
        <c:axPos val="b"/>
        <c:numFmt formatCode="&quot;H&quot;yy" sourceLinked="1"/>
        <c:majorTickMark val="none"/>
        <c:minorTickMark val="none"/>
        <c:tickLblPos val="none"/>
        <c:crossAx val="213075792"/>
        <c:crosses val="autoZero"/>
        <c:auto val="1"/>
        <c:lblOffset val="100"/>
        <c:baseTimeUnit val="years"/>
      </c:dateAx>
      <c:valAx>
        <c:axId val="21307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7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95.46</c:v>
                </c:pt>
                <c:pt idx="1">
                  <c:v>95.53</c:v>
                </c:pt>
                <c:pt idx="2">
                  <c:v>96.3</c:v>
                </c:pt>
                <c:pt idx="3">
                  <c:v>96.93</c:v>
                </c:pt>
                <c:pt idx="4">
                  <c:v>97.18</c:v>
                </c:pt>
              </c:numCache>
            </c:numRef>
          </c:val>
          <c:extLst xmlns:c16r2="http://schemas.microsoft.com/office/drawing/2015/06/chart">
            <c:ext xmlns:c16="http://schemas.microsoft.com/office/drawing/2014/chart" uri="{C3380CC4-5D6E-409C-BE32-E72D297353CC}">
              <c16:uniqueId val="{00000000-6690-4C3E-BB62-DFDB30631A39}"/>
            </c:ext>
          </c:extLst>
        </c:ser>
        <c:dLbls>
          <c:showLegendKey val="0"/>
          <c:showVal val="0"/>
          <c:showCatName val="0"/>
          <c:showSerName val="0"/>
          <c:showPercent val="0"/>
          <c:showBubbleSize val="0"/>
        </c:dLbls>
        <c:gapWidth val="150"/>
        <c:axId val="213076576"/>
        <c:axId val="21307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xmlns:c16r2="http://schemas.microsoft.com/office/drawing/2015/06/chart">
            <c:ext xmlns:c16="http://schemas.microsoft.com/office/drawing/2014/chart" uri="{C3380CC4-5D6E-409C-BE32-E72D297353CC}">
              <c16:uniqueId val="{00000001-6690-4C3E-BB62-DFDB30631A39}"/>
            </c:ext>
          </c:extLst>
        </c:ser>
        <c:dLbls>
          <c:showLegendKey val="0"/>
          <c:showVal val="0"/>
          <c:showCatName val="0"/>
          <c:showSerName val="0"/>
          <c:showPercent val="0"/>
          <c:showBubbleSize val="0"/>
        </c:dLbls>
        <c:marker val="1"/>
        <c:smooth val="0"/>
        <c:axId val="213076576"/>
        <c:axId val="213076968"/>
      </c:lineChart>
      <c:dateAx>
        <c:axId val="213076576"/>
        <c:scaling>
          <c:orientation val="minMax"/>
        </c:scaling>
        <c:delete val="1"/>
        <c:axPos val="b"/>
        <c:numFmt formatCode="&quot;H&quot;yy" sourceLinked="1"/>
        <c:majorTickMark val="none"/>
        <c:minorTickMark val="none"/>
        <c:tickLblPos val="none"/>
        <c:crossAx val="213076968"/>
        <c:crosses val="autoZero"/>
        <c:auto val="1"/>
        <c:lblOffset val="100"/>
        <c:baseTimeUnit val="years"/>
      </c:dateAx>
      <c:valAx>
        <c:axId val="21307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124.27</c:v>
                </c:pt>
                <c:pt idx="1">
                  <c:v>123.73</c:v>
                </c:pt>
                <c:pt idx="2">
                  <c:v>126.17</c:v>
                </c:pt>
                <c:pt idx="3">
                  <c:v>125.24</c:v>
                </c:pt>
                <c:pt idx="4">
                  <c:v>123.7</c:v>
                </c:pt>
              </c:numCache>
            </c:numRef>
          </c:val>
          <c:extLst xmlns:c16r2="http://schemas.microsoft.com/office/drawing/2015/06/chart">
            <c:ext xmlns:c16="http://schemas.microsoft.com/office/drawing/2014/chart" uri="{C3380CC4-5D6E-409C-BE32-E72D297353CC}">
              <c16:uniqueId val="{00000000-8958-486C-865F-210E2C0E8FEE}"/>
            </c:ext>
          </c:extLst>
        </c:ser>
        <c:dLbls>
          <c:showLegendKey val="0"/>
          <c:showVal val="0"/>
          <c:showCatName val="0"/>
          <c:showSerName val="0"/>
          <c:showPercent val="0"/>
          <c:showBubbleSize val="0"/>
        </c:dLbls>
        <c:gapWidth val="150"/>
        <c:axId val="212094208"/>
        <c:axId val="20774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xmlns:c16r2="http://schemas.microsoft.com/office/drawing/2015/06/chart">
            <c:ext xmlns:c16="http://schemas.microsoft.com/office/drawing/2014/chart" uri="{C3380CC4-5D6E-409C-BE32-E72D297353CC}">
              <c16:uniqueId val="{00000001-8958-486C-865F-210E2C0E8FEE}"/>
            </c:ext>
          </c:extLst>
        </c:ser>
        <c:dLbls>
          <c:showLegendKey val="0"/>
          <c:showVal val="0"/>
          <c:showCatName val="0"/>
          <c:showSerName val="0"/>
          <c:showPercent val="0"/>
          <c:showBubbleSize val="0"/>
        </c:dLbls>
        <c:marker val="1"/>
        <c:smooth val="0"/>
        <c:axId val="212094208"/>
        <c:axId val="207741256"/>
      </c:lineChart>
      <c:dateAx>
        <c:axId val="212094208"/>
        <c:scaling>
          <c:orientation val="minMax"/>
        </c:scaling>
        <c:delete val="1"/>
        <c:axPos val="b"/>
        <c:numFmt formatCode="&quot;H&quot;yy" sourceLinked="1"/>
        <c:majorTickMark val="none"/>
        <c:minorTickMark val="none"/>
        <c:tickLblPos val="none"/>
        <c:crossAx val="207741256"/>
        <c:crosses val="autoZero"/>
        <c:auto val="1"/>
        <c:lblOffset val="100"/>
        <c:baseTimeUnit val="years"/>
      </c:dateAx>
      <c:valAx>
        <c:axId val="20774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34.020000000000003</c:v>
                </c:pt>
                <c:pt idx="1">
                  <c:v>35.56</c:v>
                </c:pt>
                <c:pt idx="2">
                  <c:v>37.04</c:v>
                </c:pt>
                <c:pt idx="3">
                  <c:v>38.43</c:v>
                </c:pt>
                <c:pt idx="4">
                  <c:v>39.99</c:v>
                </c:pt>
              </c:numCache>
            </c:numRef>
          </c:val>
          <c:extLst xmlns:c16r2="http://schemas.microsoft.com/office/drawing/2015/06/chart">
            <c:ext xmlns:c16="http://schemas.microsoft.com/office/drawing/2014/chart" uri="{C3380CC4-5D6E-409C-BE32-E72D297353CC}">
              <c16:uniqueId val="{00000000-5E21-4DAE-B833-C9A2DA691D1F}"/>
            </c:ext>
          </c:extLst>
        </c:ser>
        <c:dLbls>
          <c:showLegendKey val="0"/>
          <c:showVal val="0"/>
          <c:showCatName val="0"/>
          <c:showSerName val="0"/>
          <c:showPercent val="0"/>
          <c:showBubbleSize val="0"/>
        </c:dLbls>
        <c:gapWidth val="150"/>
        <c:axId val="207744392"/>
        <c:axId val="20774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xmlns:c16r2="http://schemas.microsoft.com/office/drawing/2015/06/chart">
            <c:ext xmlns:c16="http://schemas.microsoft.com/office/drawing/2014/chart" uri="{C3380CC4-5D6E-409C-BE32-E72D297353CC}">
              <c16:uniqueId val="{00000001-5E21-4DAE-B833-C9A2DA691D1F}"/>
            </c:ext>
          </c:extLst>
        </c:ser>
        <c:dLbls>
          <c:showLegendKey val="0"/>
          <c:showVal val="0"/>
          <c:showCatName val="0"/>
          <c:showSerName val="0"/>
          <c:showPercent val="0"/>
          <c:showBubbleSize val="0"/>
        </c:dLbls>
        <c:marker val="1"/>
        <c:smooth val="0"/>
        <c:axId val="207744392"/>
        <c:axId val="207742040"/>
      </c:lineChart>
      <c:dateAx>
        <c:axId val="207744392"/>
        <c:scaling>
          <c:orientation val="minMax"/>
        </c:scaling>
        <c:delete val="1"/>
        <c:axPos val="b"/>
        <c:numFmt formatCode="&quot;H&quot;yy" sourceLinked="1"/>
        <c:majorTickMark val="none"/>
        <c:minorTickMark val="none"/>
        <c:tickLblPos val="none"/>
        <c:crossAx val="207742040"/>
        <c:crosses val="autoZero"/>
        <c:auto val="1"/>
        <c:lblOffset val="100"/>
        <c:baseTimeUnit val="years"/>
      </c:dateAx>
      <c:valAx>
        <c:axId val="20774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4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2.15</c:v>
                </c:pt>
                <c:pt idx="1">
                  <c:v>3.78</c:v>
                </c:pt>
                <c:pt idx="2">
                  <c:v>4.08</c:v>
                </c:pt>
                <c:pt idx="3">
                  <c:v>4.21</c:v>
                </c:pt>
                <c:pt idx="4">
                  <c:v>3.82</c:v>
                </c:pt>
              </c:numCache>
            </c:numRef>
          </c:val>
          <c:extLst xmlns:c16r2="http://schemas.microsoft.com/office/drawing/2015/06/chart">
            <c:ext xmlns:c16="http://schemas.microsoft.com/office/drawing/2014/chart" uri="{C3380CC4-5D6E-409C-BE32-E72D297353CC}">
              <c16:uniqueId val="{00000000-F0E4-4F39-92C6-D4753C6E5479}"/>
            </c:ext>
          </c:extLst>
        </c:ser>
        <c:dLbls>
          <c:showLegendKey val="0"/>
          <c:showVal val="0"/>
          <c:showCatName val="0"/>
          <c:showSerName val="0"/>
          <c:showPercent val="0"/>
          <c:showBubbleSize val="0"/>
        </c:dLbls>
        <c:gapWidth val="150"/>
        <c:axId val="212473824"/>
        <c:axId val="21247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xmlns:c16r2="http://schemas.microsoft.com/office/drawing/2015/06/chart">
            <c:ext xmlns:c16="http://schemas.microsoft.com/office/drawing/2014/chart" uri="{C3380CC4-5D6E-409C-BE32-E72D297353CC}">
              <c16:uniqueId val="{00000001-F0E4-4F39-92C6-D4753C6E5479}"/>
            </c:ext>
          </c:extLst>
        </c:ser>
        <c:dLbls>
          <c:showLegendKey val="0"/>
          <c:showVal val="0"/>
          <c:showCatName val="0"/>
          <c:showSerName val="0"/>
          <c:showPercent val="0"/>
          <c:showBubbleSize val="0"/>
        </c:dLbls>
        <c:marker val="1"/>
        <c:smooth val="0"/>
        <c:axId val="212473824"/>
        <c:axId val="212476960"/>
      </c:lineChart>
      <c:dateAx>
        <c:axId val="212473824"/>
        <c:scaling>
          <c:orientation val="minMax"/>
        </c:scaling>
        <c:delete val="1"/>
        <c:axPos val="b"/>
        <c:numFmt formatCode="&quot;H&quot;yy" sourceLinked="1"/>
        <c:majorTickMark val="none"/>
        <c:minorTickMark val="none"/>
        <c:tickLblPos val="none"/>
        <c:crossAx val="212476960"/>
        <c:crosses val="autoZero"/>
        <c:auto val="1"/>
        <c:lblOffset val="100"/>
        <c:baseTimeUnit val="years"/>
      </c:dateAx>
      <c:valAx>
        <c:axId val="21247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CF-4005-AE2A-97AA337BA28A}"/>
            </c:ext>
          </c:extLst>
        </c:ser>
        <c:dLbls>
          <c:showLegendKey val="0"/>
          <c:showVal val="0"/>
          <c:showCatName val="0"/>
          <c:showSerName val="0"/>
          <c:showPercent val="0"/>
          <c:showBubbleSize val="0"/>
        </c:dLbls>
        <c:gapWidth val="150"/>
        <c:axId val="212476176"/>
        <c:axId val="21247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xmlns:c16r2="http://schemas.microsoft.com/office/drawing/2015/06/chart">
            <c:ext xmlns:c16="http://schemas.microsoft.com/office/drawing/2014/chart" uri="{C3380CC4-5D6E-409C-BE32-E72D297353CC}">
              <c16:uniqueId val="{00000001-23CF-4005-AE2A-97AA337BA28A}"/>
            </c:ext>
          </c:extLst>
        </c:ser>
        <c:dLbls>
          <c:showLegendKey val="0"/>
          <c:showVal val="0"/>
          <c:showCatName val="0"/>
          <c:showSerName val="0"/>
          <c:showPercent val="0"/>
          <c:showBubbleSize val="0"/>
        </c:dLbls>
        <c:marker val="1"/>
        <c:smooth val="0"/>
        <c:axId val="212476176"/>
        <c:axId val="212476568"/>
      </c:lineChart>
      <c:dateAx>
        <c:axId val="212476176"/>
        <c:scaling>
          <c:orientation val="minMax"/>
        </c:scaling>
        <c:delete val="1"/>
        <c:axPos val="b"/>
        <c:numFmt formatCode="&quot;H&quot;yy" sourceLinked="1"/>
        <c:majorTickMark val="none"/>
        <c:minorTickMark val="none"/>
        <c:tickLblPos val="none"/>
        <c:crossAx val="212476568"/>
        <c:crosses val="autoZero"/>
        <c:auto val="1"/>
        <c:lblOffset val="100"/>
        <c:baseTimeUnit val="years"/>
      </c:dateAx>
      <c:valAx>
        <c:axId val="21247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7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103.54</c:v>
                </c:pt>
                <c:pt idx="1">
                  <c:v>105.86</c:v>
                </c:pt>
                <c:pt idx="2">
                  <c:v>106.48</c:v>
                </c:pt>
                <c:pt idx="3">
                  <c:v>107.84</c:v>
                </c:pt>
                <c:pt idx="4">
                  <c:v>110.77</c:v>
                </c:pt>
              </c:numCache>
            </c:numRef>
          </c:val>
          <c:extLst xmlns:c16r2="http://schemas.microsoft.com/office/drawing/2015/06/chart">
            <c:ext xmlns:c16="http://schemas.microsoft.com/office/drawing/2014/chart" uri="{C3380CC4-5D6E-409C-BE32-E72D297353CC}">
              <c16:uniqueId val="{00000000-F5AA-4DAC-9393-DA70F98C9E3E}"/>
            </c:ext>
          </c:extLst>
        </c:ser>
        <c:dLbls>
          <c:showLegendKey val="0"/>
          <c:showVal val="0"/>
          <c:showCatName val="0"/>
          <c:showSerName val="0"/>
          <c:showPercent val="0"/>
          <c:showBubbleSize val="0"/>
        </c:dLbls>
        <c:gapWidth val="150"/>
        <c:axId val="212478920"/>
        <c:axId val="21247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xmlns:c16r2="http://schemas.microsoft.com/office/drawing/2015/06/chart">
            <c:ext xmlns:c16="http://schemas.microsoft.com/office/drawing/2014/chart" uri="{C3380CC4-5D6E-409C-BE32-E72D297353CC}">
              <c16:uniqueId val="{00000001-F5AA-4DAC-9393-DA70F98C9E3E}"/>
            </c:ext>
          </c:extLst>
        </c:ser>
        <c:dLbls>
          <c:showLegendKey val="0"/>
          <c:showVal val="0"/>
          <c:showCatName val="0"/>
          <c:showSerName val="0"/>
          <c:showPercent val="0"/>
          <c:showBubbleSize val="0"/>
        </c:dLbls>
        <c:marker val="1"/>
        <c:smooth val="0"/>
        <c:axId val="212478920"/>
        <c:axId val="212478528"/>
      </c:lineChart>
      <c:dateAx>
        <c:axId val="212478920"/>
        <c:scaling>
          <c:orientation val="minMax"/>
        </c:scaling>
        <c:delete val="1"/>
        <c:axPos val="b"/>
        <c:numFmt formatCode="&quot;H&quot;yy" sourceLinked="1"/>
        <c:majorTickMark val="none"/>
        <c:minorTickMark val="none"/>
        <c:tickLblPos val="none"/>
        <c:crossAx val="212478528"/>
        <c:crosses val="autoZero"/>
        <c:auto val="1"/>
        <c:lblOffset val="100"/>
        <c:baseTimeUnit val="years"/>
      </c:dateAx>
      <c:valAx>
        <c:axId val="2124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7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1145.6199999999999</c:v>
                </c:pt>
                <c:pt idx="1">
                  <c:v>1084</c:v>
                </c:pt>
                <c:pt idx="2">
                  <c:v>1027.23</c:v>
                </c:pt>
                <c:pt idx="3">
                  <c:v>974.42</c:v>
                </c:pt>
                <c:pt idx="4">
                  <c:v>936.98</c:v>
                </c:pt>
              </c:numCache>
            </c:numRef>
          </c:val>
          <c:extLst xmlns:c16r2="http://schemas.microsoft.com/office/drawing/2015/06/chart">
            <c:ext xmlns:c16="http://schemas.microsoft.com/office/drawing/2014/chart" uri="{C3380CC4-5D6E-409C-BE32-E72D297353CC}">
              <c16:uniqueId val="{00000000-3ED9-467C-9A30-B4A601644A09}"/>
            </c:ext>
          </c:extLst>
        </c:ser>
        <c:dLbls>
          <c:showLegendKey val="0"/>
          <c:showVal val="0"/>
          <c:showCatName val="0"/>
          <c:showSerName val="0"/>
          <c:showPercent val="0"/>
          <c:showBubbleSize val="0"/>
        </c:dLbls>
        <c:gapWidth val="150"/>
        <c:axId val="212473432"/>
        <c:axId val="21307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xmlns:c16r2="http://schemas.microsoft.com/office/drawing/2015/06/chart">
            <c:ext xmlns:c16="http://schemas.microsoft.com/office/drawing/2014/chart" uri="{C3380CC4-5D6E-409C-BE32-E72D297353CC}">
              <c16:uniqueId val="{00000001-3ED9-467C-9A30-B4A601644A09}"/>
            </c:ext>
          </c:extLst>
        </c:ser>
        <c:dLbls>
          <c:showLegendKey val="0"/>
          <c:showVal val="0"/>
          <c:showCatName val="0"/>
          <c:showSerName val="0"/>
          <c:showPercent val="0"/>
          <c:showBubbleSize val="0"/>
        </c:dLbls>
        <c:marker val="1"/>
        <c:smooth val="0"/>
        <c:axId val="212473432"/>
        <c:axId val="213079320"/>
      </c:lineChart>
      <c:dateAx>
        <c:axId val="212473432"/>
        <c:scaling>
          <c:orientation val="minMax"/>
        </c:scaling>
        <c:delete val="1"/>
        <c:axPos val="b"/>
        <c:numFmt formatCode="&quot;H&quot;yy" sourceLinked="1"/>
        <c:majorTickMark val="none"/>
        <c:minorTickMark val="none"/>
        <c:tickLblPos val="none"/>
        <c:crossAx val="213079320"/>
        <c:crosses val="autoZero"/>
        <c:auto val="1"/>
        <c:lblOffset val="100"/>
        <c:baseTimeUnit val="years"/>
      </c:dateAx>
      <c:valAx>
        <c:axId val="21307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7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147.83000000000001</c:v>
                </c:pt>
                <c:pt idx="1">
                  <c:v>149.13</c:v>
                </c:pt>
                <c:pt idx="2">
                  <c:v>119.8</c:v>
                </c:pt>
                <c:pt idx="3">
                  <c:v>119.06</c:v>
                </c:pt>
                <c:pt idx="4">
                  <c:v>116.91</c:v>
                </c:pt>
              </c:numCache>
            </c:numRef>
          </c:val>
          <c:extLst xmlns:c16r2="http://schemas.microsoft.com/office/drawing/2015/06/chart">
            <c:ext xmlns:c16="http://schemas.microsoft.com/office/drawing/2014/chart" uri="{C3380CC4-5D6E-409C-BE32-E72D297353CC}">
              <c16:uniqueId val="{00000000-B18A-4DFD-925A-A206DB96FEF9}"/>
            </c:ext>
          </c:extLst>
        </c:ser>
        <c:dLbls>
          <c:showLegendKey val="0"/>
          <c:showVal val="0"/>
          <c:showCatName val="0"/>
          <c:showSerName val="0"/>
          <c:showPercent val="0"/>
          <c:showBubbleSize val="0"/>
        </c:dLbls>
        <c:gapWidth val="150"/>
        <c:axId val="213078928"/>
        <c:axId val="21308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xmlns:c16r2="http://schemas.microsoft.com/office/drawing/2015/06/chart">
            <c:ext xmlns:c16="http://schemas.microsoft.com/office/drawing/2014/chart" uri="{C3380CC4-5D6E-409C-BE32-E72D297353CC}">
              <c16:uniqueId val="{00000001-B18A-4DFD-925A-A206DB96FEF9}"/>
            </c:ext>
          </c:extLst>
        </c:ser>
        <c:dLbls>
          <c:showLegendKey val="0"/>
          <c:showVal val="0"/>
          <c:showCatName val="0"/>
          <c:showSerName val="0"/>
          <c:showPercent val="0"/>
          <c:showBubbleSize val="0"/>
        </c:dLbls>
        <c:marker val="1"/>
        <c:smooth val="0"/>
        <c:axId val="213078928"/>
        <c:axId val="213081672"/>
      </c:lineChart>
      <c:dateAx>
        <c:axId val="213078928"/>
        <c:scaling>
          <c:orientation val="minMax"/>
        </c:scaling>
        <c:delete val="1"/>
        <c:axPos val="b"/>
        <c:numFmt formatCode="&quot;H&quot;yy" sourceLinked="1"/>
        <c:majorTickMark val="none"/>
        <c:minorTickMark val="none"/>
        <c:tickLblPos val="none"/>
        <c:crossAx val="213081672"/>
        <c:crosses val="autoZero"/>
        <c:auto val="1"/>
        <c:lblOffset val="100"/>
        <c:baseTimeUnit val="years"/>
      </c:dateAx>
      <c:valAx>
        <c:axId val="21308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7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129.18</c:v>
                </c:pt>
                <c:pt idx="1">
                  <c:v>128.13999999999999</c:v>
                </c:pt>
                <c:pt idx="2">
                  <c:v>159.97</c:v>
                </c:pt>
                <c:pt idx="3">
                  <c:v>161.05000000000001</c:v>
                </c:pt>
                <c:pt idx="4">
                  <c:v>164.01</c:v>
                </c:pt>
              </c:numCache>
            </c:numRef>
          </c:val>
          <c:extLst xmlns:c16r2="http://schemas.microsoft.com/office/drawing/2015/06/chart">
            <c:ext xmlns:c16="http://schemas.microsoft.com/office/drawing/2014/chart" uri="{C3380CC4-5D6E-409C-BE32-E72D297353CC}">
              <c16:uniqueId val="{00000000-E647-4E22-885E-055AFD2E7D6E}"/>
            </c:ext>
          </c:extLst>
        </c:ser>
        <c:dLbls>
          <c:showLegendKey val="0"/>
          <c:showVal val="0"/>
          <c:showCatName val="0"/>
          <c:showSerName val="0"/>
          <c:showPercent val="0"/>
          <c:showBubbleSize val="0"/>
        </c:dLbls>
        <c:gapWidth val="150"/>
        <c:axId val="213080104"/>
        <c:axId val="21308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xmlns:c16r2="http://schemas.microsoft.com/office/drawing/2015/06/chart">
            <c:ext xmlns:c16="http://schemas.microsoft.com/office/drawing/2014/chart" uri="{C3380CC4-5D6E-409C-BE32-E72D297353CC}">
              <c16:uniqueId val="{00000001-E647-4E22-885E-055AFD2E7D6E}"/>
            </c:ext>
          </c:extLst>
        </c:ser>
        <c:dLbls>
          <c:showLegendKey val="0"/>
          <c:showVal val="0"/>
          <c:showCatName val="0"/>
          <c:showSerName val="0"/>
          <c:showPercent val="0"/>
          <c:showBubbleSize val="0"/>
        </c:dLbls>
        <c:marker val="1"/>
        <c:smooth val="0"/>
        <c:axId val="213080104"/>
        <c:axId val="213082064"/>
      </c:lineChart>
      <c:dateAx>
        <c:axId val="213080104"/>
        <c:scaling>
          <c:orientation val="minMax"/>
        </c:scaling>
        <c:delete val="1"/>
        <c:axPos val="b"/>
        <c:numFmt formatCode="&quot;H&quot;yy" sourceLinked="1"/>
        <c:majorTickMark val="none"/>
        <c:minorTickMark val="none"/>
        <c:tickLblPos val="none"/>
        <c:crossAx val="213082064"/>
        <c:crosses val="autoZero"/>
        <c:auto val="1"/>
        <c:lblOffset val="100"/>
        <c:baseTimeUnit val="years"/>
      </c:dateAx>
      <c:valAx>
        <c:axId val="21308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8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長野市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自治体職員</v>
      </c>
      <c r="AE8" s="73"/>
      <c r="AF8" s="73"/>
      <c r="AG8" s="73"/>
      <c r="AH8" s="73"/>
      <c r="AI8" s="73"/>
      <c r="AJ8" s="73"/>
      <c r="AK8" s="3"/>
      <c r="AL8" s="69">
        <f>データ!S6</f>
        <v>375884</v>
      </c>
      <c r="AM8" s="69"/>
      <c r="AN8" s="69"/>
      <c r="AO8" s="69"/>
      <c r="AP8" s="69"/>
      <c r="AQ8" s="69"/>
      <c r="AR8" s="69"/>
      <c r="AS8" s="69"/>
      <c r="AT8" s="68">
        <f>データ!T6</f>
        <v>834.81</v>
      </c>
      <c r="AU8" s="68"/>
      <c r="AV8" s="68"/>
      <c r="AW8" s="68"/>
      <c r="AX8" s="68"/>
      <c r="AY8" s="68"/>
      <c r="AZ8" s="68"/>
      <c r="BA8" s="68"/>
      <c r="BB8" s="68">
        <f>データ!U6</f>
        <v>450.26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61.61</v>
      </c>
      <c r="J10" s="68"/>
      <c r="K10" s="68"/>
      <c r="L10" s="68"/>
      <c r="M10" s="68"/>
      <c r="N10" s="68"/>
      <c r="O10" s="68"/>
      <c r="P10" s="68">
        <f>データ!P6</f>
        <v>90.33</v>
      </c>
      <c r="Q10" s="68"/>
      <c r="R10" s="68"/>
      <c r="S10" s="68"/>
      <c r="T10" s="68"/>
      <c r="U10" s="68"/>
      <c r="V10" s="68"/>
      <c r="W10" s="68">
        <f>データ!Q6</f>
        <v>87.49</v>
      </c>
      <c r="X10" s="68"/>
      <c r="Y10" s="68"/>
      <c r="Z10" s="68"/>
      <c r="AA10" s="68"/>
      <c r="AB10" s="68"/>
      <c r="AC10" s="68"/>
      <c r="AD10" s="69">
        <f>データ!R6</f>
        <v>3534</v>
      </c>
      <c r="AE10" s="69"/>
      <c r="AF10" s="69"/>
      <c r="AG10" s="69"/>
      <c r="AH10" s="69"/>
      <c r="AI10" s="69"/>
      <c r="AJ10" s="69"/>
      <c r="AK10" s="2"/>
      <c r="AL10" s="69">
        <f>データ!V6</f>
        <v>337822</v>
      </c>
      <c r="AM10" s="69"/>
      <c r="AN10" s="69"/>
      <c r="AO10" s="69"/>
      <c r="AP10" s="69"/>
      <c r="AQ10" s="69"/>
      <c r="AR10" s="69"/>
      <c r="AS10" s="69"/>
      <c r="AT10" s="68">
        <f>データ!W6</f>
        <v>83.87</v>
      </c>
      <c r="AU10" s="68"/>
      <c r="AV10" s="68"/>
      <c r="AW10" s="68"/>
      <c r="AX10" s="68"/>
      <c r="AY10" s="68"/>
      <c r="AZ10" s="68"/>
      <c r="BA10" s="68"/>
      <c r="BB10" s="68">
        <f>データ!X6</f>
        <v>4027.92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ud0Y5KE5gt8MVfga6RNhMxQ6VcL7jEKu1kk524/uZrSZVbWDAzgY+G9jmyuYWvMmVtwfQ0XOEmFr2EaNW3NFsA==" saltValue="iXYYv0qJrjQ+iHdbo1/a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202011</v>
      </c>
      <c r="D6" s="33">
        <f t="shared" si="3"/>
        <v>46</v>
      </c>
      <c r="E6" s="33">
        <f t="shared" si="3"/>
        <v>17</v>
      </c>
      <c r="F6" s="33">
        <f t="shared" si="3"/>
        <v>1</v>
      </c>
      <c r="G6" s="33">
        <f t="shared" si="3"/>
        <v>0</v>
      </c>
      <c r="H6" s="33" t="str">
        <f t="shared" si="3"/>
        <v>長野県　長野市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61.61</v>
      </c>
      <c r="P6" s="34">
        <f t="shared" si="3"/>
        <v>90.33</v>
      </c>
      <c r="Q6" s="34">
        <f t="shared" si="3"/>
        <v>87.49</v>
      </c>
      <c r="R6" s="34">
        <f t="shared" si="3"/>
        <v>3534</v>
      </c>
      <c r="S6" s="34">
        <f t="shared" si="3"/>
        <v>375884</v>
      </c>
      <c r="T6" s="34">
        <f t="shared" si="3"/>
        <v>834.81</v>
      </c>
      <c r="U6" s="34">
        <f t="shared" si="3"/>
        <v>450.26</v>
      </c>
      <c r="V6" s="34">
        <f t="shared" si="3"/>
        <v>337822</v>
      </c>
      <c r="W6" s="34">
        <f t="shared" si="3"/>
        <v>83.87</v>
      </c>
      <c r="X6" s="34">
        <f t="shared" si="3"/>
        <v>4027.92</v>
      </c>
      <c r="Y6" s="35">
        <f>IF(Y7="",NA(),Y7)</f>
        <v>124.27</v>
      </c>
      <c r="Z6" s="35">
        <f t="shared" ref="Z6:AH6" si="4">IF(Z7="",NA(),Z7)</f>
        <v>123.73</v>
      </c>
      <c r="AA6" s="35">
        <f t="shared" si="4"/>
        <v>126.17</v>
      </c>
      <c r="AB6" s="35">
        <f t="shared" si="4"/>
        <v>125.24</v>
      </c>
      <c r="AC6" s="35">
        <f t="shared" si="4"/>
        <v>123.7</v>
      </c>
      <c r="AD6" s="35">
        <f t="shared" si="4"/>
        <v>108.52</v>
      </c>
      <c r="AE6" s="35">
        <f t="shared" si="4"/>
        <v>109.12</v>
      </c>
      <c r="AF6" s="35">
        <f t="shared" si="4"/>
        <v>110.22</v>
      </c>
      <c r="AG6" s="35">
        <f t="shared" si="4"/>
        <v>110.01</v>
      </c>
      <c r="AH6" s="35">
        <f t="shared" si="4"/>
        <v>111.12</v>
      </c>
      <c r="AI6" s="34" t="str">
        <f>IF(AI7="","",IF(AI7="-","【-】","【"&amp;SUBSTITUTE(TEXT(AI7,"#,##0.00"),"-","△")&amp;"】"))</f>
        <v>【108.07】</v>
      </c>
      <c r="AJ6" s="34">
        <f>IF(AJ7="",NA(),AJ7)</f>
        <v>0</v>
      </c>
      <c r="AK6" s="34">
        <f t="shared" ref="AK6:AS6" si="5">IF(AK7="",NA(),AK7)</f>
        <v>0</v>
      </c>
      <c r="AL6" s="34">
        <f t="shared" si="5"/>
        <v>0</v>
      </c>
      <c r="AM6" s="34">
        <f t="shared" si="5"/>
        <v>0</v>
      </c>
      <c r="AN6" s="34">
        <f t="shared" si="5"/>
        <v>0</v>
      </c>
      <c r="AO6" s="35">
        <f t="shared" si="5"/>
        <v>4.87</v>
      </c>
      <c r="AP6" s="35">
        <f t="shared" si="5"/>
        <v>3.8</v>
      </c>
      <c r="AQ6" s="35">
        <f t="shared" si="5"/>
        <v>3.21</v>
      </c>
      <c r="AR6" s="35">
        <f t="shared" si="5"/>
        <v>2.36</v>
      </c>
      <c r="AS6" s="35">
        <f t="shared" si="5"/>
        <v>2.0699999999999998</v>
      </c>
      <c r="AT6" s="34" t="str">
        <f>IF(AT7="","",IF(AT7="-","【-】","【"&amp;SUBSTITUTE(TEXT(AT7,"#,##0.00"),"-","△")&amp;"】"))</f>
        <v>【3.09】</v>
      </c>
      <c r="AU6" s="35">
        <f>IF(AU7="",NA(),AU7)</f>
        <v>103.54</v>
      </c>
      <c r="AV6" s="35">
        <f t="shared" ref="AV6:BD6" si="6">IF(AV7="",NA(),AV7)</f>
        <v>105.86</v>
      </c>
      <c r="AW6" s="35">
        <f t="shared" si="6"/>
        <v>106.48</v>
      </c>
      <c r="AX6" s="35">
        <f t="shared" si="6"/>
        <v>107.84</v>
      </c>
      <c r="AY6" s="35">
        <f t="shared" si="6"/>
        <v>110.77</v>
      </c>
      <c r="AZ6" s="35">
        <f t="shared" si="6"/>
        <v>47.32</v>
      </c>
      <c r="BA6" s="35">
        <f t="shared" si="6"/>
        <v>49.96</v>
      </c>
      <c r="BB6" s="35">
        <f t="shared" si="6"/>
        <v>58.04</v>
      </c>
      <c r="BC6" s="35">
        <f t="shared" si="6"/>
        <v>62.12</v>
      </c>
      <c r="BD6" s="35">
        <f t="shared" si="6"/>
        <v>61.57</v>
      </c>
      <c r="BE6" s="34" t="str">
        <f>IF(BE7="","",IF(BE7="-","【-】","【"&amp;SUBSTITUTE(TEXT(BE7,"#,##0.00"),"-","△")&amp;"】"))</f>
        <v>【69.54】</v>
      </c>
      <c r="BF6" s="35">
        <f>IF(BF7="",NA(),BF7)</f>
        <v>1145.6199999999999</v>
      </c>
      <c r="BG6" s="35">
        <f t="shared" ref="BG6:BO6" si="7">IF(BG7="",NA(),BG7)</f>
        <v>1084</v>
      </c>
      <c r="BH6" s="35">
        <f t="shared" si="7"/>
        <v>1027.23</v>
      </c>
      <c r="BI6" s="35">
        <f t="shared" si="7"/>
        <v>974.42</v>
      </c>
      <c r="BJ6" s="35">
        <f t="shared" si="7"/>
        <v>936.98</v>
      </c>
      <c r="BK6" s="35">
        <f t="shared" si="7"/>
        <v>1017.47</v>
      </c>
      <c r="BL6" s="35">
        <f t="shared" si="7"/>
        <v>970.35</v>
      </c>
      <c r="BM6" s="35">
        <f t="shared" si="7"/>
        <v>917.29</v>
      </c>
      <c r="BN6" s="35">
        <f t="shared" si="7"/>
        <v>875.53</v>
      </c>
      <c r="BO6" s="35">
        <f t="shared" si="7"/>
        <v>867.39</v>
      </c>
      <c r="BP6" s="34" t="str">
        <f>IF(BP7="","",IF(BP7="-","【-】","【"&amp;SUBSTITUTE(TEXT(BP7,"#,##0.00"),"-","△")&amp;"】"))</f>
        <v>【682.51】</v>
      </c>
      <c r="BQ6" s="35">
        <f>IF(BQ7="",NA(),BQ7)</f>
        <v>147.83000000000001</v>
      </c>
      <c r="BR6" s="35">
        <f t="shared" ref="BR6:BZ6" si="8">IF(BR7="",NA(),BR7)</f>
        <v>149.13</v>
      </c>
      <c r="BS6" s="35">
        <f t="shared" si="8"/>
        <v>119.8</v>
      </c>
      <c r="BT6" s="35">
        <f t="shared" si="8"/>
        <v>119.06</v>
      </c>
      <c r="BU6" s="35">
        <f t="shared" si="8"/>
        <v>116.91</v>
      </c>
      <c r="BV6" s="35">
        <f t="shared" si="8"/>
        <v>96.37</v>
      </c>
      <c r="BW6" s="35">
        <f t="shared" si="8"/>
        <v>99.26</v>
      </c>
      <c r="BX6" s="35">
        <f t="shared" si="8"/>
        <v>99.67</v>
      </c>
      <c r="BY6" s="35">
        <f t="shared" si="8"/>
        <v>99.83</v>
      </c>
      <c r="BZ6" s="35">
        <f t="shared" si="8"/>
        <v>100.91</v>
      </c>
      <c r="CA6" s="34" t="str">
        <f>IF(CA7="","",IF(CA7="-","【-】","【"&amp;SUBSTITUTE(TEXT(CA7,"#,##0.00"),"-","△")&amp;"】"))</f>
        <v>【100.34】</v>
      </c>
      <c r="CB6" s="35">
        <f>IF(CB7="",NA(),CB7)</f>
        <v>129.18</v>
      </c>
      <c r="CC6" s="35">
        <f t="shared" ref="CC6:CK6" si="9">IF(CC7="",NA(),CC7)</f>
        <v>128.13999999999999</v>
      </c>
      <c r="CD6" s="35">
        <f t="shared" si="9"/>
        <v>159.97</v>
      </c>
      <c r="CE6" s="35">
        <f t="shared" si="9"/>
        <v>161.05000000000001</v>
      </c>
      <c r="CF6" s="35">
        <f t="shared" si="9"/>
        <v>164.01</v>
      </c>
      <c r="CG6" s="35">
        <f t="shared" si="9"/>
        <v>162.65</v>
      </c>
      <c r="CH6" s="35">
        <f t="shared" si="9"/>
        <v>159.53</v>
      </c>
      <c r="CI6" s="35">
        <f t="shared" si="9"/>
        <v>159.6</v>
      </c>
      <c r="CJ6" s="35">
        <f t="shared" si="9"/>
        <v>158.94</v>
      </c>
      <c r="CK6" s="35">
        <f t="shared" si="9"/>
        <v>158.04</v>
      </c>
      <c r="CL6" s="34" t="str">
        <f>IF(CL7="","",IF(CL7="-","【-】","【"&amp;SUBSTITUTE(TEXT(CL7,"#,##0.00"),"-","△")&amp;"】"))</f>
        <v>【136.15】</v>
      </c>
      <c r="CM6" s="35">
        <f>IF(CM7="",NA(),CM7)</f>
        <v>124.52</v>
      </c>
      <c r="CN6" s="35">
        <f t="shared" ref="CN6:CV6" si="10">IF(CN7="",NA(),CN7)</f>
        <v>128.01</v>
      </c>
      <c r="CO6" s="35">
        <f t="shared" si="10"/>
        <v>128.27000000000001</v>
      </c>
      <c r="CP6" s="35">
        <f t="shared" si="10"/>
        <v>125.86</v>
      </c>
      <c r="CQ6" s="35">
        <f t="shared" si="10"/>
        <v>125.15</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95.46</v>
      </c>
      <c r="CY6" s="35">
        <f t="shared" ref="CY6:DG6" si="11">IF(CY7="",NA(),CY7)</f>
        <v>95.53</v>
      </c>
      <c r="CZ6" s="35">
        <f t="shared" si="11"/>
        <v>96.3</v>
      </c>
      <c r="DA6" s="35">
        <f t="shared" si="11"/>
        <v>96.93</v>
      </c>
      <c r="DB6" s="35">
        <f t="shared" si="11"/>
        <v>97.18</v>
      </c>
      <c r="DC6" s="35">
        <f t="shared" si="11"/>
        <v>93.38</v>
      </c>
      <c r="DD6" s="35">
        <f t="shared" si="11"/>
        <v>93.5</v>
      </c>
      <c r="DE6" s="35">
        <f t="shared" si="11"/>
        <v>93.86</v>
      </c>
      <c r="DF6" s="35">
        <f t="shared" si="11"/>
        <v>93.96</v>
      </c>
      <c r="DG6" s="35">
        <f t="shared" si="11"/>
        <v>94.06</v>
      </c>
      <c r="DH6" s="34" t="str">
        <f>IF(DH7="","",IF(DH7="-","【-】","【"&amp;SUBSTITUTE(TEXT(DH7,"#,##0.00"),"-","△")&amp;"】"))</f>
        <v>【95.35】</v>
      </c>
      <c r="DI6" s="35">
        <f>IF(DI7="",NA(),DI7)</f>
        <v>34.020000000000003</v>
      </c>
      <c r="DJ6" s="35">
        <f t="shared" ref="DJ6:DR6" si="12">IF(DJ7="",NA(),DJ7)</f>
        <v>35.56</v>
      </c>
      <c r="DK6" s="35">
        <f t="shared" si="12"/>
        <v>37.04</v>
      </c>
      <c r="DL6" s="35">
        <f t="shared" si="12"/>
        <v>38.43</v>
      </c>
      <c r="DM6" s="35">
        <f t="shared" si="12"/>
        <v>39.99</v>
      </c>
      <c r="DN6" s="35">
        <f t="shared" si="12"/>
        <v>27.96</v>
      </c>
      <c r="DO6" s="35">
        <f t="shared" si="12"/>
        <v>28.81</v>
      </c>
      <c r="DP6" s="35">
        <f t="shared" si="12"/>
        <v>31.19</v>
      </c>
      <c r="DQ6" s="35">
        <f t="shared" si="12"/>
        <v>33.090000000000003</v>
      </c>
      <c r="DR6" s="35">
        <f t="shared" si="12"/>
        <v>34.33</v>
      </c>
      <c r="DS6" s="34" t="str">
        <f>IF(DS7="","",IF(DS7="-","【-】","【"&amp;SUBSTITUTE(TEXT(DS7,"#,##0.00"),"-","△")&amp;"】"))</f>
        <v>【38.57】</v>
      </c>
      <c r="DT6" s="35">
        <f>IF(DT7="",NA(),DT7)</f>
        <v>2.15</v>
      </c>
      <c r="DU6" s="35">
        <f t="shared" ref="DU6:EC6" si="13">IF(DU7="",NA(),DU7)</f>
        <v>3.78</v>
      </c>
      <c r="DV6" s="35">
        <f t="shared" si="13"/>
        <v>4.08</v>
      </c>
      <c r="DW6" s="35">
        <f t="shared" si="13"/>
        <v>4.21</v>
      </c>
      <c r="DX6" s="35">
        <f t="shared" si="13"/>
        <v>3.82</v>
      </c>
      <c r="DY6" s="35">
        <f t="shared" si="13"/>
        <v>3.4</v>
      </c>
      <c r="DZ6" s="35">
        <f t="shared" si="13"/>
        <v>3.84</v>
      </c>
      <c r="EA6" s="35">
        <f t="shared" si="13"/>
        <v>4.3099999999999996</v>
      </c>
      <c r="EB6" s="35">
        <f t="shared" si="13"/>
        <v>5.04</v>
      </c>
      <c r="EC6" s="35">
        <f t="shared" si="13"/>
        <v>5.1100000000000003</v>
      </c>
      <c r="ED6" s="34" t="str">
        <f>IF(ED7="","",IF(ED7="-","【-】","【"&amp;SUBSTITUTE(TEXT(ED7,"#,##0.00"),"-","△")&amp;"】"))</f>
        <v>【5.90】</v>
      </c>
      <c r="EE6" s="35">
        <f>IF(EE7="",NA(),EE7)</f>
        <v>0.08</v>
      </c>
      <c r="EF6" s="35">
        <f t="shared" ref="EF6:EN6" si="14">IF(EF7="",NA(),EF7)</f>
        <v>0.11</v>
      </c>
      <c r="EG6" s="35">
        <f t="shared" si="14"/>
        <v>0.01</v>
      </c>
      <c r="EH6" s="34">
        <f t="shared" si="14"/>
        <v>0</v>
      </c>
      <c r="EI6" s="35">
        <f t="shared" si="14"/>
        <v>0.2</v>
      </c>
      <c r="EJ6" s="35">
        <f t="shared" si="14"/>
        <v>0.22</v>
      </c>
      <c r="EK6" s="35">
        <f t="shared" si="14"/>
        <v>0.28000000000000003</v>
      </c>
      <c r="EL6" s="35">
        <f t="shared" si="14"/>
        <v>0.21</v>
      </c>
      <c r="EM6" s="35">
        <f t="shared" si="14"/>
        <v>0.25</v>
      </c>
      <c r="EN6" s="35">
        <f t="shared" si="14"/>
        <v>0.21</v>
      </c>
      <c r="EO6" s="34" t="str">
        <f>IF(EO7="","",IF(EO7="-","【-】","【"&amp;SUBSTITUTE(TEXT(EO7,"#,##0.00"),"-","△")&amp;"】"))</f>
        <v>【0.22】</v>
      </c>
    </row>
    <row r="7" spans="1:148" s="36" customFormat="1" x14ac:dyDescent="0.15">
      <c r="A7" s="28"/>
      <c r="B7" s="37">
        <v>2019</v>
      </c>
      <c r="C7" s="37">
        <v>202011</v>
      </c>
      <c r="D7" s="37">
        <v>46</v>
      </c>
      <c r="E7" s="37">
        <v>17</v>
      </c>
      <c r="F7" s="37">
        <v>1</v>
      </c>
      <c r="G7" s="37">
        <v>0</v>
      </c>
      <c r="H7" s="37" t="s">
        <v>96</v>
      </c>
      <c r="I7" s="37" t="s">
        <v>97</v>
      </c>
      <c r="J7" s="37" t="s">
        <v>98</v>
      </c>
      <c r="K7" s="37" t="s">
        <v>99</v>
      </c>
      <c r="L7" s="37" t="s">
        <v>100</v>
      </c>
      <c r="M7" s="37" t="s">
        <v>101</v>
      </c>
      <c r="N7" s="38" t="s">
        <v>102</v>
      </c>
      <c r="O7" s="38">
        <v>61.61</v>
      </c>
      <c r="P7" s="38">
        <v>90.33</v>
      </c>
      <c r="Q7" s="38">
        <v>87.49</v>
      </c>
      <c r="R7" s="38">
        <v>3534</v>
      </c>
      <c r="S7" s="38">
        <v>375884</v>
      </c>
      <c r="T7" s="38">
        <v>834.81</v>
      </c>
      <c r="U7" s="38">
        <v>450.26</v>
      </c>
      <c r="V7" s="38">
        <v>337822</v>
      </c>
      <c r="W7" s="38">
        <v>83.87</v>
      </c>
      <c r="X7" s="38">
        <v>4027.92</v>
      </c>
      <c r="Y7" s="38">
        <v>124.27</v>
      </c>
      <c r="Z7" s="38">
        <v>123.73</v>
      </c>
      <c r="AA7" s="38">
        <v>126.17</v>
      </c>
      <c r="AB7" s="38">
        <v>125.24</v>
      </c>
      <c r="AC7" s="38">
        <v>123.7</v>
      </c>
      <c r="AD7" s="38">
        <v>108.52</v>
      </c>
      <c r="AE7" s="38">
        <v>109.12</v>
      </c>
      <c r="AF7" s="38">
        <v>110.22</v>
      </c>
      <c r="AG7" s="38">
        <v>110.01</v>
      </c>
      <c r="AH7" s="38">
        <v>111.12</v>
      </c>
      <c r="AI7" s="38">
        <v>108.07</v>
      </c>
      <c r="AJ7" s="38">
        <v>0</v>
      </c>
      <c r="AK7" s="38">
        <v>0</v>
      </c>
      <c r="AL7" s="38">
        <v>0</v>
      </c>
      <c r="AM7" s="38">
        <v>0</v>
      </c>
      <c r="AN7" s="38">
        <v>0</v>
      </c>
      <c r="AO7" s="38">
        <v>4.87</v>
      </c>
      <c r="AP7" s="38">
        <v>3.8</v>
      </c>
      <c r="AQ7" s="38">
        <v>3.21</v>
      </c>
      <c r="AR7" s="38">
        <v>2.36</v>
      </c>
      <c r="AS7" s="38">
        <v>2.0699999999999998</v>
      </c>
      <c r="AT7" s="38">
        <v>3.09</v>
      </c>
      <c r="AU7" s="38">
        <v>103.54</v>
      </c>
      <c r="AV7" s="38">
        <v>105.86</v>
      </c>
      <c r="AW7" s="38">
        <v>106.48</v>
      </c>
      <c r="AX7" s="38">
        <v>107.84</v>
      </c>
      <c r="AY7" s="38">
        <v>110.77</v>
      </c>
      <c r="AZ7" s="38">
        <v>47.32</v>
      </c>
      <c r="BA7" s="38">
        <v>49.96</v>
      </c>
      <c r="BB7" s="38">
        <v>58.04</v>
      </c>
      <c r="BC7" s="38">
        <v>62.12</v>
      </c>
      <c r="BD7" s="38">
        <v>61.57</v>
      </c>
      <c r="BE7" s="38">
        <v>69.540000000000006</v>
      </c>
      <c r="BF7" s="38">
        <v>1145.6199999999999</v>
      </c>
      <c r="BG7" s="38">
        <v>1084</v>
      </c>
      <c r="BH7" s="38">
        <v>1027.23</v>
      </c>
      <c r="BI7" s="38">
        <v>974.42</v>
      </c>
      <c r="BJ7" s="38">
        <v>936.98</v>
      </c>
      <c r="BK7" s="38">
        <v>1017.47</v>
      </c>
      <c r="BL7" s="38">
        <v>970.35</v>
      </c>
      <c r="BM7" s="38">
        <v>917.29</v>
      </c>
      <c r="BN7" s="38">
        <v>875.53</v>
      </c>
      <c r="BO7" s="38">
        <v>867.39</v>
      </c>
      <c r="BP7" s="38">
        <v>682.51</v>
      </c>
      <c r="BQ7" s="38">
        <v>147.83000000000001</v>
      </c>
      <c r="BR7" s="38">
        <v>149.13</v>
      </c>
      <c r="BS7" s="38">
        <v>119.8</v>
      </c>
      <c r="BT7" s="38">
        <v>119.06</v>
      </c>
      <c r="BU7" s="38">
        <v>116.91</v>
      </c>
      <c r="BV7" s="38">
        <v>96.37</v>
      </c>
      <c r="BW7" s="38">
        <v>99.26</v>
      </c>
      <c r="BX7" s="38">
        <v>99.67</v>
      </c>
      <c r="BY7" s="38">
        <v>99.83</v>
      </c>
      <c r="BZ7" s="38">
        <v>100.91</v>
      </c>
      <c r="CA7" s="38">
        <v>100.34</v>
      </c>
      <c r="CB7" s="38">
        <v>129.18</v>
      </c>
      <c r="CC7" s="38">
        <v>128.13999999999999</v>
      </c>
      <c r="CD7" s="38">
        <v>159.97</v>
      </c>
      <c r="CE7" s="38">
        <v>161.05000000000001</v>
      </c>
      <c r="CF7" s="38">
        <v>164.01</v>
      </c>
      <c r="CG7" s="38">
        <v>162.65</v>
      </c>
      <c r="CH7" s="38">
        <v>159.53</v>
      </c>
      <c r="CI7" s="38">
        <v>159.6</v>
      </c>
      <c r="CJ7" s="38">
        <v>158.94</v>
      </c>
      <c r="CK7" s="38">
        <v>158.04</v>
      </c>
      <c r="CL7" s="38">
        <v>136.15</v>
      </c>
      <c r="CM7" s="38">
        <v>124.52</v>
      </c>
      <c r="CN7" s="38">
        <v>128.01</v>
      </c>
      <c r="CO7" s="38">
        <v>128.27000000000001</v>
      </c>
      <c r="CP7" s="38">
        <v>125.86</v>
      </c>
      <c r="CQ7" s="38">
        <v>125.15</v>
      </c>
      <c r="CR7" s="38">
        <v>66.63</v>
      </c>
      <c r="CS7" s="38">
        <v>67.040000000000006</v>
      </c>
      <c r="CT7" s="38">
        <v>66.34</v>
      </c>
      <c r="CU7" s="38">
        <v>67.069999999999993</v>
      </c>
      <c r="CV7" s="38">
        <v>66.78</v>
      </c>
      <c r="CW7" s="38">
        <v>59.64</v>
      </c>
      <c r="CX7" s="38">
        <v>95.46</v>
      </c>
      <c r="CY7" s="38">
        <v>95.53</v>
      </c>
      <c r="CZ7" s="38">
        <v>96.3</v>
      </c>
      <c r="DA7" s="38">
        <v>96.93</v>
      </c>
      <c r="DB7" s="38">
        <v>97.18</v>
      </c>
      <c r="DC7" s="38">
        <v>93.38</v>
      </c>
      <c r="DD7" s="38">
        <v>93.5</v>
      </c>
      <c r="DE7" s="38">
        <v>93.86</v>
      </c>
      <c r="DF7" s="38">
        <v>93.96</v>
      </c>
      <c r="DG7" s="38">
        <v>94.06</v>
      </c>
      <c r="DH7" s="38">
        <v>95.35</v>
      </c>
      <c r="DI7" s="38">
        <v>34.020000000000003</v>
      </c>
      <c r="DJ7" s="38">
        <v>35.56</v>
      </c>
      <c r="DK7" s="38">
        <v>37.04</v>
      </c>
      <c r="DL7" s="38">
        <v>38.43</v>
      </c>
      <c r="DM7" s="38">
        <v>39.99</v>
      </c>
      <c r="DN7" s="38">
        <v>27.96</v>
      </c>
      <c r="DO7" s="38">
        <v>28.81</v>
      </c>
      <c r="DP7" s="38">
        <v>31.19</v>
      </c>
      <c r="DQ7" s="38">
        <v>33.090000000000003</v>
      </c>
      <c r="DR7" s="38">
        <v>34.33</v>
      </c>
      <c r="DS7" s="38">
        <v>38.57</v>
      </c>
      <c r="DT7" s="38">
        <v>2.15</v>
      </c>
      <c r="DU7" s="38">
        <v>3.78</v>
      </c>
      <c r="DV7" s="38">
        <v>4.08</v>
      </c>
      <c r="DW7" s="38">
        <v>4.21</v>
      </c>
      <c r="DX7" s="38">
        <v>3.82</v>
      </c>
      <c r="DY7" s="38">
        <v>3.4</v>
      </c>
      <c r="DZ7" s="38">
        <v>3.84</v>
      </c>
      <c r="EA7" s="38">
        <v>4.3099999999999996</v>
      </c>
      <c r="EB7" s="38">
        <v>5.04</v>
      </c>
      <c r="EC7" s="38">
        <v>5.1100000000000003</v>
      </c>
      <c r="ED7" s="38">
        <v>5.9</v>
      </c>
      <c r="EE7" s="38">
        <v>0.08</v>
      </c>
      <c r="EF7" s="38">
        <v>0.11</v>
      </c>
      <c r="EG7" s="38">
        <v>0.01</v>
      </c>
      <c r="EH7" s="38">
        <v>0</v>
      </c>
      <c r="EI7" s="38">
        <v>0.2</v>
      </c>
      <c r="EJ7" s="38">
        <v>0.22</v>
      </c>
      <c r="EK7" s="38">
        <v>0.28000000000000003</v>
      </c>
      <c r="EL7" s="38">
        <v>0.21</v>
      </c>
      <c r="EM7" s="38">
        <v>0.25</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00053183</cp:lastModifiedBy>
  <cp:lastPrinted>2021-01-21T07:14:04Z</cp:lastPrinted>
  <dcterms:created xsi:type="dcterms:W3CDTF">2020-12-04T02:26:37Z</dcterms:created>
  <dcterms:modified xsi:type="dcterms:W3CDTF">2021-01-21T07:14:07Z</dcterms:modified>
  <cp:category/>
</cp:coreProperties>
</file>