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R1決算　これにコメントを記入してね【経営比較分析表】2019_202011_46_1718\"/>
    </mc:Choice>
  </mc:AlternateContent>
  <workbookProtection workbookAlgorithmName="SHA-512" workbookHashValue="6/CrEOVieaZw4rnB0loOjeDgdY80LnMn9ZKYV7BdXD6czy4gQDiPe9Dx3CSFm0zrxewuzftxT9m2lKj49lgb3w==" workbookSaltValue="KsZKTPfYmCaCRIR1BK7m5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<sst xmlns="http://schemas.openxmlformats.org/spreadsheetml/2006/main" count="253" uniqueCount="117">
  <si>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</si>
  <si>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</si>
  <si>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</si>
  <si>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</si>
  <si>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</si>
  <si>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</si>
  <si>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</si>
  <si>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</si>
  <si>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</si>
  <si>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</si>
  <si>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</si>
  <si>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</si>
  <si>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</si>
  <si>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</si>
  <si>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</si>
  <si>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</si>
  <si>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</si>
  <si>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</si>
  <si>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</si>
  <si>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</si>
  <si>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</si>
  <si>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</si>
  <si>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</si>
  <si>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</si>
  <si>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</si>
  <si>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</si>
  <si>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</si>
  <si>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</si>
  <si>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</si>
  <si>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</si>
  <si>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</si>
  <si>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</si>
  <si>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</si>
  <si>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</si>
  <si>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</si>
  <si>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</si>
  <si>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</si>
  <si>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</si>
  <si>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</si>
  <si>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</si>
  <si>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</si>
  <si>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</si>
  <si>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</si>
  <si>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</si>
  <si>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</si>
  <si>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</si>
  <si>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</si>
  <si>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</si>
  <si>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</si>
  <si>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</si>
  <si>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</si>
  <si>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</si>
  <si>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</si>
  <si>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</si>
  <si>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</si>
  <si>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</si>
  <si>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</si>
  <si>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</si>
  <si>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</si>
  <si>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</si>
  <si>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</si>
  <si>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</si>
  <si>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</si>
  <si>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</si>
  <si>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</si>
  <si>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</si>
  <si>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</si>
  <si>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</si>
  <si>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</si>
  <si>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</si>
  <si>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</si>
  <si>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</si>
  <si>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</si>
  <si>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</si>
  <si>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</si>
  <si>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</si>
  <si>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</si>
  <si>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</si>
  <si>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</si>
  <si>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</si>
  <si>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</si>
  <si>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</si>
  <si>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</si>
  <si>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</si>
  <si>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</si>
  <si>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</si>
  <si>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</si>
  <si>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</si>
  <si>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</si>
  <si>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</si>
  <si>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</si>
  <si>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</si>
  <si>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</si>
  <si>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</si>
  <si>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</si>
  <si>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</si>
  <si>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</si>
  <si>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</si>
  <si>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</si>
  <si>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</si>
  <si>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</si>
  <si>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</si>
  <si>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</si>
  <si>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</si>
  <si>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</si>
  <si>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</si>
  <si>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</si>
  <si>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</si>
  <si>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</si>
  <si>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</si>
  <si>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</si>
  <si>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</si>
  <si>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</si>
  <si>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</si>
  <si>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施設は比較的新しい状況にありますが、今後は施設の更新に対する財源の確保が大きな課題となるため、徹底した維持管理費の削減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48" eb="150">
      <t>コンゴ</t>
    </rPh>
    <rPh sb="151" eb="153">
      <t>シセツ</t>
    </rPh>
    <rPh sb="154" eb="156">
      <t>コウシン</t>
    </rPh>
    <rPh sb="157" eb="158">
      <t>タイ</t>
    </rPh>
    <rPh sb="160" eb="162">
      <t>ザイゲン</t>
    </rPh>
    <rPh sb="163" eb="165">
      <t>カクホ</t>
    </rPh>
    <rPh sb="166" eb="167">
      <t>オオ</t>
    </rPh>
    <rPh sb="169" eb="171">
      <t>カダイ</t>
    </rPh>
    <rPh sb="177" eb="179">
      <t>テッテイ</t>
    </rPh>
    <rPh sb="181" eb="183">
      <t>イジ</t>
    </rPh>
    <rPh sb="183" eb="185">
      <t>カンリ</t>
    </rPh>
    <rPh sb="185" eb="186">
      <t>ヒ</t>
    </rPh>
    <rPh sb="187" eb="189">
      <t>サクゲン</t>
    </rPh>
    <rPh sb="192" eb="195">
      <t>ゲスイドウ</t>
    </rPh>
    <rPh sb="195" eb="197">
      <t>ジギョウ</t>
    </rPh>
    <rPh sb="197" eb="199">
      <t>ゼンタイ</t>
    </rPh>
    <rPh sb="202" eb="204">
      <t>アンテイ</t>
    </rPh>
    <rPh sb="206" eb="208">
      <t>ケイエイ</t>
    </rPh>
    <rPh sb="209" eb="211">
      <t>ジゾク</t>
    </rPh>
    <rPh sb="216" eb="217">
      <t>ツト</t>
    </rPh>
    <phoneticPr fontId="7"/>
  </si>
  <si>
    <t>　個別排水処理事業は、生活環境の改善、公衆衛生の向上を目的として、地域の実情に応じた効率的・効果的な生活排水処理施設の整備を積極的に推進していくものとして、主に山間部において家屋が点在する地域について旧戸隠村にて整備し平成13年度から供用開始しました。
　本市が行う下水道事業の一本化を図るため、平成21年度に公営企業法を適用し、上下水道局が経営する公共下水道事業等と統合し、整備及び維持管理を行っています。
　個別排水処理事業における使用料収入は、人口減少に伴う汚水排除量の減少により年々減少し、今後も増加が見込めないため、経常収支は更に厳しいものになります。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は他の下水道事業と格差を設けていないため、類似団体と比較しても乖離幅は縮まってはいるものの、依然高い水準にありますが、建設整備が完了しているため、残高は年々減少しています。
　収益性が著しく低く、経営が困難な状況にありますが、下水道事業全体として包括的な経営を行っています。</t>
    <rPh sb="1" eb="3">
      <t>コベツ</t>
    </rPh>
    <rPh sb="3" eb="5">
      <t>ハイスイ</t>
    </rPh>
    <rPh sb="5" eb="7">
      <t>ショリ</t>
    </rPh>
    <rPh sb="7" eb="9">
      <t>ジギョウ</t>
    </rPh>
    <rPh sb="11" eb="13">
      <t>セイカツ</t>
    </rPh>
    <rPh sb="13" eb="15">
      <t>カンキョウ</t>
    </rPh>
    <rPh sb="16" eb="18">
      <t>カイゼン</t>
    </rPh>
    <rPh sb="19" eb="21">
      <t>コウシュウ</t>
    </rPh>
    <rPh sb="21" eb="23">
      <t>エイセイ</t>
    </rPh>
    <rPh sb="24" eb="26">
      <t>コウジョウ</t>
    </rPh>
    <rPh sb="27" eb="29">
      <t>モクテキ</t>
    </rPh>
    <rPh sb="33" eb="35">
      <t>チイキ</t>
    </rPh>
    <rPh sb="36" eb="38">
      <t>ジツジョウ</t>
    </rPh>
    <rPh sb="39" eb="40">
      <t>オウ</t>
    </rPh>
    <rPh sb="42" eb="45">
      <t>コウリツテキ</t>
    </rPh>
    <rPh sb="46" eb="49">
      <t>コウカテキ</t>
    </rPh>
    <rPh sb="50" eb="52">
      <t>セイカツ</t>
    </rPh>
    <rPh sb="52" eb="54">
      <t>ハイスイ</t>
    </rPh>
    <rPh sb="54" eb="56">
      <t>ショリ</t>
    </rPh>
    <rPh sb="56" eb="58">
      <t>シセツ</t>
    </rPh>
    <rPh sb="59" eb="61">
      <t>セイビ</t>
    </rPh>
    <rPh sb="62" eb="65">
      <t>セッキョクテキ</t>
    </rPh>
    <rPh sb="66" eb="68">
      <t>スイシン</t>
    </rPh>
    <rPh sb="78" eb="79">
      <t>オモ</t>
    </rPh>
    <rPh sb="80" eb="83">
      <t>サンカンブ</t>
    </rPh>
    <rPh sb="87" eb="89">
      <t>カオク</t>
    </rPh>
    <rPh sb="90" eb="92">
      <t>テンザイ</t>
    </rPh>
    <rPh sb="94" eb="96">
      <t>チイキ</t>
    </rPh>
    <rPh sb="100" eb="101">
      <t>キュウ</t>
    </rPh>
    <rPh sb="101" eb="102">
      <t>ト</t>
    </rPh>
    <rPh sb="102" eb="103">
      <t>カク</t>
    </rPh>
    <rPh sb="103" eb="104">
      <t>ムラ</t>
    </rPh>
    <rPh sb="109" eb="111">
      <t>ヘイセイ</t>
    </rPh>
    <rPh sb="113" eb="115">
      <t>ネンド</t>
    </rPh>
    <rPh sb="117" eb="119">
      <t>キョウヨウ</t>
    </rPh>
    <rPh sb="119" eb="121">
      <t>カイシ</t>
    </rPh>
    <rPh sb="128" eb="129">
      <t>ホン</t>
    </rPh>
    <rPh sb="129" eb="130">
      <t>シ</t>
    </rPh>
    <rPh sb="131" eb="132">
      <t>オコナ</t>
    </rPh>
    <rPh sb="133" eb="135">
      <t>ゲスイ</t>
    </rPh>
    <rPh sb="135" eb="136">
      <t>ドウ</t>
    </rPh>
    <rPh sb="136" eb="138">
      <t>ジギョウ</t>
    </rPh>
    <rPh sb="139" eb="142">
      <t>イッポンカ</t>
    </rPh>
    <rPh sb="143" eb="144">
      <t>ハカ</t>
    </rPh>
    <rPh sb="148" eb="150">
      <t>ヘイセイ</t>
    </rPh>
    <rPh sb="152" eb="154">
      <t>ネンド</t>
    </rPh>
    <rPh sb="155" eb="157">
      <t>コウエイ</t>
    </rPh>
    <rPh sb="157" eb="159">
      <t>キギョウ</t>
    </rPh>
    <rPh sb="159" eb="160">
      <t>ホウ</t>
    </rPh>
    <rPh sb="161" eb="163">
      <t>テキヨウ</t>
    </rPh>
    <rPh sb="165" eb="167">
      <t>ジョウゲ</t>
    </rPh>
    <rPh sb="167" eb="169">
      <t>スイドウ</t>
    </rPh>
    <rPh sb="169" eb="170">
      <t>キョク</t>
    </rPh>
    <rPh sb="171" eb="173">
      <t>ケイエイ</t>
    </rPh>
    <rPh sb="175" eb="177">
      <t>コウキョウ</t>
    </rPh>
    <rPh sb="177" eb="180">
      <t>ゲスイドウ</t>
    </rPh>
    <rPh sb="180" eb="182">
      <t>ジギョウ</t>
    </rPh>
    <rPh sb="182" eb="183">
      <t>トウ</t>
    </rPh>
    <rPh sb="184" eb="186">
      <t>トウゴウ</t>
    </rPh>
    <rPh sb="188" eb="190">
      <t>セイビ</t>
    </rPh>
    <rPh sb="190" eb="191">
      <t>オヨ</t>
    </rPh>
    <rPh sb="192" eb="194">
      <t>イジ</t>
    </rPh>
    <rPh sb="194" eb="196">
      <t>カンリ</t>
    </rPh>
    <rPh sb="197" eb="198">
      <t>オコナ</t>
    </rPh>
    <rPh sb="218" eb="220">
      <t>シヨウ</t>
    </rPh>
    <rPh sb="220" eb="221">
      <t>リョウ</t>
    </rPh>
    <rPh sb="221" eb="223">
      <t>シュウニュウ</t>
    </rPh>
    <rPh sb="225" eb="227">
      <t>ジンコウ</t>
    </rPh>
    <rPh sb="227" eb="229">
      <t>ゲンショウ</t>
    </rPh>
    <rPh sb="230" eb="231">
      <t>トモナ</t>
    </rPh>
    <rPh sb="232" eb="234">
      <t>オスイ</t>
    </rPh>
    <rPh sb="234" eb="236">
      <t>ハイジョ</t>
    </rPh>
    <rPh sb="236" eb="237">
      <t>リョウ</t>
    </rPh>
    <rPh sb="238" eb="240">
      <t>ゲンショウ</t>
    </rPh>
    <rPh sb="243" eb="245">
      <t>ネンネン</t>
    </rPh>
    <rPh sb="245" eb="247">
      <t>ゲンショウ</t>
    </rPh>
    <rPh sb="249" eb="251">
      <t>コンゴ</t>
    </rPh>
    <rPh sb="252" eb="254">
      <t>ゾウカ</t>
    </rPh>
    <rPh sb="255" eb="257">
      <t>ミコ</t>
    </rPh>
    <rPh sb="263" eb="265">
      <t>ケイジョウ</t>
    </rPh>
    <rPh sb="265" eb="267">
      <t>シュウシ</t>
    </rPh>
    <rPh sb="268" eb="269">
      <t>サラ</t>
    </rPh>
    <rPh sb="270" eb="271">
      <t>キビ</t>
    </rPh>
    <rPh sb="286" eb="288">
      <t>イジ</t>
    </rPh>
    <rPh sb="288" eb="290">
      <t>カンリ</t>
    </rPh>
    <rPh sb="290" eb="291">
      <t>ヒ</t>
    </rPh>
    <rPh sb="292" eb="294">
      <t>シヨウ</t>
    </rPh>
    <rPh sb="294" eb="295">
      <t>リョウ</t>
    </rPh>
    <rPh sb="295" eb="297">
      <t>シュウニュウ</t>
    </rPh>
    <rPh sb="298" eb="299">
      <t>マカナ</t>
    </rPh>
    <rPh sb="307" eb="309">
      <t>コンゴ</t>
    </rPh>
    <rPh sb="310" eb="312">
      <t>アカジ</t>
    </rPh>
    <rPh sb="313" eb="314">
      <t>ツヅ</t>
    </rPh>
    <rPh sb="315" eb="317">
      <t>ミコミ</t>
    </rPh>
    <rPh sb="392" eb="394">
      <t>キギョウ</t>
    </rPh>
    <rPh sb="394" eb="395">
      <t>サイ</t>
    </rPh>
    <rPh sb="395" eb="397">
      <t>ザンダカ</t>
    </rPh>
    <rPh sb="397" eb="398">
      <t>タイ</t>
    </rPh>
    <rPh sb="398" eb="400">
      <t>ジギョウ</t>
    </rPh>
    <rPh sb="400" eb="402">
      <t>キボ</t>
    </rPh>
    <rPh sb="402" eb="404">
      <t>ヒリツ</t>
    </rPh>
    <rPh sb="406" eb="408">
      <t>タガク</t>
    </rPh>
    <rPh sb="414" eb="415">
      <t>タイ</t>
    </rPh>
    <rPh sb="466" eb="468">
      <t>イゼン</t>
    </rPh>
    <rPh sb="484" eb="486">
      <t>カンリョウ</t>
    </rPh>
    <rPh sb="493" eb="495">
      <t>ザンダカ</t>
    </rPh>
    <rPh sb="498" eb="500">
      <t>ゲンショウ</t>
    </rPh>
    <rPh sb="508" eb="511">
      <t>シュウエキセイ</t>
    </rPh>
    <rPh sb="512" eb="513">
      <t>イチジル</t>
    </rPh>
    <rPh sb="515" eb="516">
      <t>ヒク</t>
    </rPh>
    <rPh sb="518" eb="520">
      <t>ケイエイ</t>
    </rPh>
    <rPh sb="521" eb="523">
      <t>コンナン</t>
    </rPh>
    <rPh sb="524" eb="526">
      <t>ジョウキョウ</t>
    </rPh>
    <rPh sb="533" eb="535">
      <t>ゲスイ</t>
    </rPh>
    <rPh sb="535" eb="536">
      <t>ドウ</t>
    </rPh>
    <rPh sb="536" eb="538">
      <t>ジギョウ</t>
    </rPh>
    <rPh sb="538" eb="540">
      <t>ゼンタイ</t>
    </rPh>
    <rPh sb="543" eb="546">
      <t>ホウカツテキ</t>
    </rPh>
    <rPh sb="547" eb="549">
      <t>ケイエイ</t>
    </rPh>
    <rPh sb="550" eb="551">
      <t>オコナ</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</si>
  <si>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①有形固定資産減価償却率：資産の老朽化度を表す指標で、整備完了後は経年により増加するものです。本市は整備が完了しているため、年々増加傾向にあり、当年度は類似団体とほぼ同じ水準にあります。</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27" eb="130">
      <t>トウネンド</t>
    </rPh>
    <rPh sb="131" eb="133">
      <t>ルイジ</t>
    </rPh>
    <rPh sb="133" eb="135">
      <t>ダンタイ</t>
    </rPh>
    <rPh sb="138" eb="139">
      <t>オナ</t>
    </rPh>
    <rPh sb="140" eb="142">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</si>
</sst>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0A-40DA-9DCA-2A097F71CACC}"/>
            </c:ext>
          </c:extLst>
        </c:ser>
        <c:dLbls>
          <c:showLegendKey val="0"/>
          <c:showVal val="0"/>
          <c:showCatName val="0"/>
          <c:showSerName val="0"/>
          <c:showPercent val="0"/>
          <c:showBubbleSize val="0"/>
        </c:dLbls>
        <c:gapWidth val="150"/>
        <c:axId val="657752344"/>
        <c:axId val="6577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D0A-40DA-9DCA-2A097F71CACC}"/>
            </c:ext>
          </c:extLst>
        </c:ser>
        <c:dLbls>
          <c:showLegendKey val="0"/>
          <c:showVal val="0"/>
          <c:showCatName val="0"/>
          <c:showSerName val="0"/>
          <c:showPercent val="0"/>
          <c:showBubbleSize val="0"/>
        </c:dLbls>
        <c:marker val="1"/>
        <c:smooth val="0"/>
        <c:axId val="657752344"/>
        <c:axId val="657757440"/>
      </c:lineChart>
      <c:dateAx>
        <c:axId val="657752344"/>
        <c:scaling>
          <c:orientation val="minMax"/>
        </c:scaling>
        <c:delete val="1"/>
        <c:axPos val="b"/>
        <c:numFmt formatCode="&quot;H&quot;yy" sourceLinked="1"/>
        <c:majorTickMark val="none"/>
        <c:minorTickMark val="none"/>
        <c:tickLblPos val="none"/>
        <c:crossAx val="657757440"/>
        <c:crosses val="autoZero"/>
        <c:auto val="1"/>
        <c:lblOffset val="100"/>
        <c:baseTimeUnit val="years"/>
      </c:dateAx>
      <c:valAx>
        <c:axId val="657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29.35</c:v>
                </c:pt>
                <c:pt idx="1">
                  <c:v>29.35</c:v>
                </c:pt>
                <c:pt idx="2">
                  <c:v>28.26</c:v>
                </c:pt>
                <c:pt idx="3">
                  <c:v>27.17</c:v>
                </c:pt>
                <c:pt idx="4">
                  <c:v>27.17</c:v>
                </c:pt>
              </c:numCache>
            </c:numRef>
          </c:val>
          <c:extLst xmlns:c16r2="http://schemas.microsoft.com/office/drawing/2015/06/chart">
            <c:ext xmlns:c16="http://schemas.microsoft.com/office/drawing/2014/chart" uri="{C3380CC4-5D6E-409C-BE32-E72D297353CC}">
              <c16:uniqueId val="{00000000-F947-4EC9-AB18-2C7E9CEDED8B}"/>
            </c:ext>
          </c:extLst>
        </c:ser>
        <c:dLbls>
          <c:showLegendKey val="0"/>
          <c:showVal val="0"/>
          <c:showCatName val="0"/>
          <c:showSerName val="0"/>
          <c:showPercent val="0"/>
          <c:showBubbleSize val="0"/>
        </c:dLbls>
        <c:gapWidth val="150"/>
        <c:axId val="688343800"/>
        <c:axId val="6883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F947-4EC9-AB18-2C7E9CEDED8B}"/>
            </c:ext>
          </c:extLst>
        </c:ser>
        <c:dLbls>
          <c:showLegendKey val="0"/>
          <c:showVal val="0"/>
          <c:showCatName val="0"/>
          <c:showSerName val="0"/>
          <c:showPercent val="0"/>
          <c:showBubbleSize val="0"/>
        </c:dLbls>
        <c:marker val="1"/>
        <c:smooth val="0"/>
        <c:axId val="688343800"/>
        <c:axId val="688344192"/>
      </c:lineChart>
      <c:dateAx>
        <c:axId val="688343800"/>
        <c:scaling>
          <c:orientation val="minMax"/>
        </c:scaling>
        <c:delete val="1"/>
        <c:axPos val="b"/>
        <c:numFmt formatCode="&quot;H&quot;yy" sourceLinked="1"/>
        <c:majorTickMark val="none"/>
        <c:minorTickMark val="none"/>
        <c:tickLblPos val="none"/>
        <c:crossAx val="688344192"/>
        <c:crosses val="autoZero"/>
        <c:auto val="1"/>
        <c:lblOffset val="100"/>
        <c:baseTimeUnit val="years"/>
      </c:dateAx>
      <c:valAx>
        <c:axId val="6883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4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3C9-442A-A2BF-A4BE78E1DC64}"/>
            </c:ext>
          </c:extLst>
        </c:ser>
        <c:dLbls>
          <c:showLegendKey val="0"/>
          <c:showVal val="0"/>
          <c:showCatName val="0"/>
          <c:showSerName val="0"/>
          <c:showPercent val="0"/>
          <c:showBubbleSize val="0"/>
        </c:dLbls>
        <c:gapWidth val="150"/>
        <c:axId val="688344584"/>
        <c:axId val="6883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F3C9-442A-A2BF-A4BE78E1DC64}"/>
            </c:ext>
          </c:extLst>
        </c:ser>
        <c:dLbls>
          <c:showLegendKey val="0"/>
          <c:showVal val="0"/>
          <c:showCatName val="0"/>
          <c:showSerName val="0"/>
          <c:showPercent val="0"/>
          <c:showBubbleSize val="0"/>
        </c:dLbls>
        <c:marker val="1"/>
        <c:smooth val="0"/>
        <c:axId val="688344584"/>
        <c:axId val="688345368"/>
      </c:lineChart>
      <c:dateAx>
        <c:axId val="688344584"/>
        <c:scaling>
          <c:orientation val="minMax"/>
        </c:scaling>
        <c:delete val="1"/>
        <c:axPos val="b"/>
        <c:numFmt formatCode="&quot;H&quot;yy" sourceLinked="1"/>
        <c:majorTickMark val="none"/>
        <c:minorTickMark val="none"/>
        <c:tickLblPos val="none"/>
        <c:crossAx val="688345368"/>
        <c:crosses val="autoZero"/>
        <c:auto val="1"/>
        <c:lblOffset val="100"/>
        <c:baseTimeUnit val="years"/>
      </c:dateAx>
      <c:valAx>
        <c:axId val="6883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4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63.99</c:v>
                </c:pt>
                <c:pt idx="1">
                  <c:v>60.96</c:v>
                </c:pt>
                <c:pt idx="2">
                  <c:v>56.99</c:v>
                </c:pt>
                <c:pt idx="3">
                  <c:v>57.93</c:v>
                </c:pt>
                <c:pt idx="4">
                  <c:v>47.48</c:v>
                </c:pt>
              </c:numCache>
            </c:numRef>
          </c:val>
          <c:extLst xmlns:c16r2="http://schemas.microsoft.com/office/drawing/2015/06/chart">
            <c:ext xmlns:c16="http://schemas.microsoft.com/office/drawing/2014/chart" uri="{C3380CC4-5D6E-409C-BE32-E72D297353CC}">
              <c16:uniqueId val="{00000000-66AB-4DE5-95FC-F2BA055375F1}"/>
            </c:ext>
          </c:extLst>
        </c:ser>
        <c:dLbls>
          <c:showLegendKey val="0"/>
          <c:showVal val="0"/>
          <c:showCatName val="0"/>
          <c:showSerName val="0"/>
          <c:showPercent val="0"/>
          <c:showBubbleSize val="0"/>
        </c:dLbls>
        <c:gapWidth val="150"/>
        <c:axId val="657756264"/>
        <c:axId val="65775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105.63</c:v>
                </c:pt>
                <c:pt idx="1">
                  <c:v>91.08</c:v>
                </c:pt>
                <c:pt idx="2">
                  <c:v>93.87</c:v>
                </c:pt>
                <c:pt idx="3">
                  <c:v>86.84</c:v>
                </c:pt>
                <c:pt idx="4">
                  <c:v>89.75</c:v>
                </c:pt>
              </c:numCache>
            </c:numRef>
          </c:val>
          <c:smooth val="0"/>
          <c:extLst xmlns:c16r2="http://schemas.microsoft.com/office/drawing/2015/06/chart">
            <c:ext xmlns:c16="http://schemas.microsoft.com/office/drawing/2014/chart" uri="{C3380CC4-5D6E-409C-BE32-E72D297353CC}">
              <c16:uniqueId val="{00000001-66AB-4DE5-95FC-F2BA055375F1}"/>
            </c:ext>
          </c:extLst>
        </c:ser>
        <c:dLbls>
          <c:showLegendKey val="0"/>
          <c:showVal val="0"/>
          <c:showCatName val="0"/>
          <c:showSerName val="0"/>
          <c:showPercent val="0"/>
          <c:showBubbleSize val="0"/>
        </c:dLbls>
        <c:marker val="1"/>
        <c:smooth val="0"/>
        <c:axId val="657756264"/>
        <c:axId val="657758224"/>
      </c:lineChart>
      <c:dateAx>
        <c:axId val="657756264"/>
        <c:scaling>
          <c:orientation val="minMax"/>
        </c:scaling>
        <c:delete val="1"/>
        <c:axPos val="b"/>
        <c:numFmt formatCode="&quot;H&quot;yy" sourceLinked="1"/>
        <c:majorTickMark val="none"/>
        <c:minorTickMark val="none"/>
        <c:tickLblPos val="none"/>
        <c:crossAx val="657758224"/>
        <c:crosses val="autoZero"/>
        <c:auto val="1"/>
        <c:lblOffset val="100"/>
        <c:baseTimeUnit val="years"/>
      </c:dateAx>
      <c:valAx>
        <c:axId val="65775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26.76</c:v>
                </c:pt>
                <c:pt idx="1">
                  <c:v>30.6</c:v>
                </c:pt>
                <c:pt idx="2">
                  <c:v>34.44</c:v>
                </c:pt>
                <c:pt idx="3">
                  <c:v>38.28</c:v>
                </c:pt>
                <c:pt idx="4">
                  <c:v>42.12</c:v>
                </c:pt>
              </c:numCache>
            </c:numRef>
          </c:val>
          <c:extLst xmlns:c16r2="http://schemas.microsoft.com/office/drawing/2015/06/chart">
            <c:ext xmlns:c16="http://schemas.microsoft.com/office/drawing/2014/chart" uri="{C3380CC4-5D6E-409C-BE32-E72D297353CC}">
              <c16:uniqueId val="{00000000-818A-42C5-B4E3-20977153B6A2}"/>
            </c:ext>
          </c:extLst>
        </c:ser>
        <c:dLbls>
          <c:showLegendKey val="0"/>
          <c:showVal val="0"/>
          <c:showCatName val="0"/>
          <c:showSerName val="0"/>
          <c:showPercent val="0"/>
          <c:showBubbleSize val="0"/>
        </c:dLbls>
        <c:gapWidth val="150"/>
        <c:axId val="657753520"/>
        <c:axId val="65774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17.809999999999999</c:v>
                </c:pt>
                <c:pt idx="1">
                  <c:v>40.67</c:v>
                </c:pt>
                <c:pt idx="2">
                  <c:v>42.61</c:v>
                </c:pt>
                <c:pt idx="3">
                  <c:v>44.22</c:v>
                </c:pt>
                <c:pt idx="4">
                  <c:v>39.64</c:v>
                </c:pt>
              </c:numCache>
            </c:numRef>
          </c:val>
          <c:smooth val="0"/>
          <c:extLst xmlns:c16r2="http://schemas.microsoft.com/office/drawing/2015/06/chart">
            <c:ext xmlns:c16="http://schemas.microsoft.com/office/drawing/2014/chart" uri="{C3380CC4-5D6E-409C-BE32-E72D297353CC}">
              <c16:uniqueId val="{00000001-818A-42C5-B4E3-20977153B6A2}"/>
            </c:ext>
          </c:extLst>
        </c:ser>
        <c:dLbls>
          <c:showLegendKey val="0"/>
          <c:showVal val="0"/>
          <c:showCatName val="0"/>
          <c:showSerName val="0"/>
          <c:showPercent val="0"/>
          <c:showBubbleSize val="0"/>
        </c:dLbls>
        <c:marker val="1"/>
        <c:smooth val="0"/>
        <c:axId val="657753520"/>
        <c:axId val="657748424"/>
      </c:lineChart>
      <c:dateAx>
        <c:axId val="657753520"/>
        <c:scaling>
          <c:orientation val="minMax"/>
        </c:scaling>
        <c:delete val="1"/>
        <c:axPos val="b"/>
        <c:numFmt formatCode="&quot;H&quot;yy" sourceLinked="1"/>
        <c:majorTickMark val="none"/>
        <c:minorTickMark val="none"/>
        <c:tickLblPos val="none"/>
        <c:crossAx val="657748424"/>
        <c:crosses val="autoZero"/>
        <c:auto val="1"/>
        <c:lblOffset val="100"/>
        <c:baseTimeUnit val="years"/>
      </c:dateAx>
      <c:valAx>
        <c:axId val="65774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66-4004-8914-6F9EE5430173}"/>
            </c:ext>
          </c:extLst>
        </c:ser>
        <c:dLbls>
          <c:showLegendKey val="0"/>
          <c:showVal val="0"/>
          <c:showCatName val="0"/>
          <c:showSerName val="0"/>
          <c:showPercent val="0"/>
          <c:showBubbleSize val="0"/>
        </c:dLbls>
        <c:gapWidth val="150"/>
        <c:axId val="657754696"/>
        <c:axId val="6577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066-4004-8914-6F9EE5430173}"/>
            </c:ext>
          </c:extLst>
        </c:ser>
        <c:dLbls>
          <c:showLegendKey val="0"/>
          <c:showVal val="0"/>
          <c:showCatName val="0"/>
          <c:showSerName val="0"/>
          <c:showPercent val="0"/>
          <c:showBubbleSize val="0"/>
        </c:dLbls>
        <c:marker val="1"/>
        <c:smooth val="0"/>
        <c:axId val="657754696"/>
        <c:axId val="657752736"/>
      </c:lineChart>
      <c:dateAx>
        <c:axId val="657754696"/>
        <c:scaling>
          <c:orientation val="minMax"/>
        </c:scaling>
        <c:delete val="1"/>
        <c:axPos val="b"/>
        <c:numFmt formatCode="&quot;H&quot;yy" sourceLinked="1"/>
        <c:majorTickMark val="none"/>
        <c:minorTickMark val="none"/>
        <c:tickLblPos val="none"/>
        <c:crossAx val="657752736"/>
        <c:crosses val="autoZero"/>
        <c:auto val="1"/>
        <c:lblOffset val="100"/>
        <c:baseTimeUnit val="years"/>
      </c:dateAx>
      <c:valAx>
        <c:axId val="6577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401.42</c:v>
                </c:pt>
                <c:pt idx="1">
                  <c:v>540.54999999999995</c:v>
                </c:pt>
                <c:pt idx="2">
                  <c:v>721.44</c:v>
                </c:pt>
                <c:pt idx="3">
                  <c:v>887.11</c:v>
                </c:pt>
                <c:pt idx="4">
                  <c:v>1141.51</c:v>
                </c:pt>
              </c:numCache>
            </c:numRef>
          </c:val>
          <c:extLst xmlns:c16r2="http://schemas.microsoft.com/office/drawing/2015/06/chart">
            <c:ext xmlns:c16="http://schemas.microsoft.com/office/drawing/2014/chart" uri="{C3380CC4-5D6E-409C-BE32-E72D297353CC}">
              <c16:uniqueId val="{00000000-1ABC-41E3-9426-748A81617005}"/>
            </c:ext>
          </c:extLst>
        </c:ser>
        <c:dLbls>
          <c:showLegendKey val="0"/>
          <c:showVal val="0"/>
          <c:showCatName val="0"/>
          <c:showSerName val="0"/>
          <c:showPercent val="0"/>
          <c:showBubbleSize val="0"/>
        </c:dLbls>
        <c:gapWidth val="150"/>
        <c:axId val="657755872"/>
        <c:axId val="65775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102.8</c:v>
                </c:pt>
                <c:pt idx="1">
                  <c:v>213.24</c:v>
                </c:pt>
                <c:pt idx="2">
                  <c:v>231.75</c:v>
                </c:pt>
                <c:pt idx="3">
                  <c:v>254.32</c:v>
                </c:pt>
                <c:pt idx="4">
                  <c:v>249.76</c:v>
                </c:pt>
              </c:numCache>
            </c:numRef>
          </c:val>
          <c:smooth val="0"/>
          <c:extLst xmlns:c16r2="http://schemas.microsoft.com/office/drawing/2015/06/chart">
            <c:ext xmlns:c16="http://schemas.microsoft.com/office/drawing/2014/chart" uri="{C3380CC4-5D6E-409C-BE32-E72D297353CC}">
              <c16:uniqueId val="{00000001-1ABC-41E3-9426-748A81617005}"/>
            </c:ext>
          </c:extLst>
        </c:ser>
        <c:dLbls>
          <c:showLegendKey val="0"/>
          <c:showVal val="0"/>
          <c:showCatName val="0"/>
          <c:showSerName val="0"/>
          <c:showPercent val="0"/>
          <c:showBubbleSize val="0"/>
        </c:dLbls>
        <c:marker val="1"/>
        <c:smooth val="0"/>
        <c:axId val="657755872"/>
        <c:axId val="657755088"/>
      </c:lineChart>
      <c:dateAx>
        <c:axId val="657755872"/>
        <c:scaling>
          <c:orientation val="minMax"/>
        </c:scaling>
        <c:delete val="1"/>
        <c:axPos val="b"/>
        <c:numFmt formatCode="&quot;H&quot;yy" sourceLinked="1"/>
        <c:majorTickMark val="none"/>
        <c:minorTickMark val="none"/>
        <c:tickLblPos val="none"/>
        <c:crossAx val="657755088"/>
        <c:crosses val="autoZero"/>
        <c:auto val="1"/>
        <c:lblOffset val="100"/>
        <c:baseTimeUnit val="years"/>
      </c:dateAx>
      <c:valAx>
        <c:axId val="6577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99.07</c:v>
                </c:pt>
                <c:pt idx="1">
                  <c:v>46.21</c:v>
                </c:pt>
                <c:pt idx="2">
                  <c:v>-44.43</c:v>
                </c:pt>
                <c:pt idx="3">
                  <c:v>-125.47</c:v>
                </c:pt>
                <c:pt idx="4">
                  <c:v>-194.91</c:v>
                </c:pt>
              </c:numCache>
            </c:numRef>
          </c:val>
          <c:extLst xmlns:c16r2="http://schemas.microsoft.com/office/drawing/2015/06/chart">
            <c:ext xmlns:c16="http://schemas.microsoft.com/office/drawing/2014/chart" uri="{C3380CC4-5D6E-409C-BE32-E72D297353CC}">
              <c16:uniqueId val="{00000000-703D-494A-8A92-D4B91990146F}"/>
            </c:ext>
          </c:extLst>
        </c:ser>
        <c:dLbls>
          <c:showLegendKey val="0"/>
          <c:showVal val="0"/>
          <c:showCatName val="0"/>
          <c:showSerName val="0"/>
          <c:showPercent val="0"/>
          <c:showBubbleSize val="0"/>
        </c:dLbls>
        <c:gapWidth val="150"/>
        <c:axId val="657763712"/>
        <c:axId val="6577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366.75</c:v>
                </c:pt>
                <c:pt idx="1">
                  <c:v>380.85</c:v>
                </c:pt>
                <c:pt idx="2">
                  <c:v>322.36</c:v>
                </c:pt>
                <c:pt idx="3">
                  <c:v>277.89</c:v>
                </c:pt>
                <c:pt idx="4">
                  <c:v>256.37</c:v>
                </c:pt>
              </c:numCache>
            </c:numRef>
          </c:val>
          <c:smooth val="0"/>
          <c:extLst xmlns:c16r2="http://schemas.microsoft.com/office/drawing/2015/06/chart">
            <c:ext xmlns:c16="http://schemas.microsoft.com/office/drawing/2014/chart" uri="{C3380CC4-5D6E-409C-BE32-E72D297353CC}">
              <c16:uniqueId val="{00000001-703D-494A-8A92-D4B91990146F}"/>
            </c:ext>
          </c:extLst>
        </c:ser>
        <c:dLbls>
          <c:showLegendKey val="0"/>
          <c:showVal val="0"/>
          <c:showCatName val="0"/>
          <c:showSerName val="0"/>
          <c:showPercent val="0"/>
          <c:showBubbleSize val="0"/>
        </c:dLbls>
        <c:marker val="1"/>
        <c:smooth val="0"/>
        <c:axId val="657763712"/>
        <c:axId val="657762144"/>
      </c:lineChart>
      <c:dateAx>
        <c:axId val="657763712"/>
        <c:scaling>
          <c:orientation val="minMax"/>
        </c:scaling>
        <c:delete val="1"/>
        <c:axPos val="b"/>
        <c:numFmt formatCode="&quot;H&quot;yy" sourceLinked="1"/>
        <c:majorTickMark val="none"/>
        <c:minorTickMark val="none"/>
        <c:tickLblPos val="none"/>
        <c:crossAx val="657762144"/>
        <c:crosses val="autoZero"/>
        <c:auto val="1"/>
        <c:lblOffset val="100"/>
        <c:baseTimeUnit val="years"/>
      </c:dateAx>
      <c:valAx>
        <c:axId val="6577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1228.8</c:v>
                </c:pt>
                <c:pt idx="1">
                  <c:v>1165.6300000000001</c:v>
                </c:pt>
                <c:pt idx="2">
                  <c:v>1131.1400000000001</c:v>
                </c:pt>
                <c:pt idx="3">
                  <c:v>1071.96</c:v>
                </c:pt>
                <c:pt idx="4">
                  <c:v>1011.92</c:v>
                </c:pt>
              </c:numCache>
            </c:numRef>
          </c:val>
          <c:extLst xmlns:c16r2="http://schemas.microsoft.com/office/drawing/2015/06/chart">
            <c:ext xmlns:c16="http://schemas.microsoft.com/office/drawing/2014/chart" uri="{C3380CC4-5D6E-409C-BE32-E72D297353CC}">
              <c16:uniqueId val="{00000000-82CC-4D3F-AF3E-834D497D0F6A}"/>
            </c:ext>
          </c:extLst>
        </c:ser>
        <c:dLbls>
          <c:showLegendKey val="0"/>
          <c:showVal val="0"/>
          <c:showCatName val="0"/>
          <c:showSerName val="0"/>
          <c:showPercent val="0"/>
          <c:showBubbleSize val="0"/>
        </c:dLbls>
        <c:gapWidth val="150"/>
        <c:axId val="657760576"/>
        <c:axId val="65776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82CC-4D3F-AF3E-834D497D0F6A}"/>
            </c:ext>
          </c:extLst>
        </c:ser>
        <c:dLbls>
          <c:showLegendKey val="0"/>
          <c:showVal val="0"/>
          <c:showCatName val="0"/>
          <c:showSerName val="0"/>
          <c:showPercent val="0"/>
          <c:showBubbleSize val="0"/>
        </c:dLbls>
        <c:marker val="1"/>
        <c:smooth val="0"/>
        <c:axId val="657760576"/>
        <c:axId val="657760968"/>
      </c:lineChart>
      <c:dateAx>
        <c:axId val="657760576"/>
        <c:scaling>
          <c:orientation val="minMax"/>
        </c:scaling>
        <c:delete val="1"/>
        <c:axPos val="b"/>
        <c:numFmt formatCode="&quot;H&quot;yy" sourceLinked="1"/>
        <c:majorTickMark val="none"/>
        <c:minorTickMark val="none"/>
        <c:tickLblPos val="none"/>
        <c:crossAx val="657760968"/>
        <c:crosses val="autoZero"/>
        <c:auto val="1"/>
        <c:lblOffset val="100"/>
        <c:baseTimeUnit val="years"/>
      </c:dateAx>
      <c:valAx>
        <c:axId val="65776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44.95</c:v>
                </c:pt>
                <c:pt idx="1">
                  <c:v>41.76</c:v>
                </c:pt>
                <c:pt idx="2">
                  <c:v>29.65</c:v>
                </c:pt>
                <c:pt idx="3">
                  <c:v>30.13</c:v>
                </c:pt>
                <c:pt idx="4">
                  <c:v>23.88</c:v>
                </c:pt>
              </c:numCache>
            </c:numRef>
          </c:val>
          <c:extLst xmlns:c16r2="http://schemas.microsoft.com/office/drawing/2015/06/chart">
            <c:ext xmlns:c16="http://schemas.microsoft.com/office/drawing/2014/chart" uri="{C3380CC4-5D6E-409C-BE32-E72D297353CC}">
              <c16:uniqueId val="{00000000-1A03-42CB-B645-84ADBF67A37B}"/>
            </c:ext>
          </c:extLst>
        </c:ser>
        <c:dLbls>
          <c:showLegendKey val="0"/>
          <c:showVal val="0"/>
          <c:showCatName val="0"/>
          <c:showSerName val="0"/>
          <c:showPercent val="0"/>
          <c:showBubbleSize val="0"/>
        </c:dLbls>
        <c:gapWidth val="150"/>
        <c:axId val="688341448"/>
        <c:axId val="6883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1A03-42CB-B645-84ADBF67A37B}"/>
            </c:ext>
          </c:extLst>
        </c:ser>
        <c:dLbls>
          <c:showLegendKey val="0"/>
          <c:showVal val="0"/>
          <c:showCatName val="0"/>
          <c:showSerName val="0"/>
          <c:showPercent val="0"/>
          <c:showBubbleSize val="0"/>
        </c:dLbls>
        <c:marker val="1"/>
        <c:smooth val="0"/>
        <c:axId val="688341448"/>
        <c:axId val="688341840"/>
      </c:lineChart>
      <c:dateAx>
        <c:axId val="688341448"/>
        <c:scaling>
          <c:orientation val="minMax"/>
        </c:scaling>
        <c:delete val="1"/>
        <c:axPos val="b"/>
        <c:numFmt formatCode="&quot;H&quot;yy" sourceLinked="1"/>
        <c:majorTickMark val="none"/>
        <c:minorTickMark val="none"/>
        <c:tickLblPos val="none"/>
        <c:crossAx val="688341840"/>
        <c:crosses val="autoZero"/>
        <c:auto val="1"/>
        <c:lblOffset val="100"/>
        <c:baseTimeUnit val="years"/>
      </c:dateAx>
      <c:valAx>
        <c:axId val="68834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4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414.45</c:v>
                </c:pt>
                <c:pt idx="1">
                  <c:v>448.23</c:v>
                </c:pt>
                <c:pt idx="2">
                  <c:v>631.87</c:v>
                </c:pt>
                <c:pt idx="3">
                  <c:v>632.51</c:v>
                </c:pt>
                <c:pt idx="4">
                  <c:v>811.5</c:v>
                </c:pt>
              </c:numCache>
            </c:numRef>
          </c:val>
          <c:extLst xmlns:c16r2="http://schemas.microsoft.com/office/drawing/2015/06/chart">
            <c:ext xmlns:c16="http://schemas.microsoft.com/office/drawing/2014/chart" uri="{C3380CC4-5D6E-409C-BE32-E72D297353CC}">
              <c16:uniqueId val="{00000000-9842-42A2-8A22-498B4C04F5BE}"/>
            </c:ext>
          </c:extLst>
        </c:ser>
        <c:dLbls>
          <c:showLegendKey val="0"/>
          <c:showVal val="0"/>
          <c:showCatName val="0"/>
          <c:showSerName val="0"/>
          <c:showPercent val="0"/>
          <c:showBubbleSize val="0"/>
        </c:dLbls>
        <c:gapWidth val="150"/>
        <c:axId val="688342624"/>
        <c:axId val="6883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9842-42A2-8A22-498B4C04F5BE}"/>
            </c:ext>
          </c:extLst>
        </c:ser>
        <c:dLbls>
          <c:showLegendKey val="0"/>
          <c:showVal val="0"/>
          <c:showCatName val="0"/>
          <c:showSerName val="0"/>
          <c:showPercent val="0"/>
          <c:showBubbleSize val="0"/>
        </c:dLbls>
        <c:marker val="1"/>
        <c:smooth val="0"/>
        <c:axId val="688342624"/>
        <c:axId val="688343016"/>
      </c:lineChart>
      <c:dateAx>
        <c:axId val="688342624"/>
        <c:scaling>
          <c:orientation val="minMax"/>
        </c:scaling>
        <c:delete val="1"/>
        <c:axPos val="b"/>
        <c:numFmt formatCode="&quot;H&quot;yy" sourceLinked="1"/>
        <c:majorTickMark val="none"/>
        <c:minorTickMark val="none"/>
        <c:tickLblPos val="none"/>
        <c:crossAx val="688343016"/>
        <c:crosses val="autoZero"/>
        <c:auto val="1"/>
        <c:lblOffset val="100"/>
        <c:baseTimeUnit val="years"/>
      </c:dateAx>
      <c:valAx>
        <c:axId val="6883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自治体職員</v>
      </c>
      <c r="AE8" s="50"/>
      <c r="AF8" s="50"/>
      <c r="AG8" s="50"/>
      <c r="AH8" s="50"/>
      <c r="AI8" s="50"/>
      <c r="AJ8" s="50"/>
      <c r="AK8" s="3"/>
      <c r="AL8" s="51">
        <f>データ!S6</f>
        <v>375884</v>
      </c>
      <c r="AM8" s="51"/>
      <c r="AN8" s="51"/>
      <c r="AO8" s="51"/>
      <c r="AP8" s="51"/>
      <c r="AQ8" s="51"/>
      <c r="AR8" s="51"/>
      <c r="AS8" s="51"/>
      <c r="AT8" s="46">
        <f>データ!T6</f>
        <v>834.81</v>
      </c>
      <c r="AU8" s="46"/>
      <c r="AV8" s="46"/>
      <c r="AW8" s="46"/>
      <c r="AX8" s="46"/>
      <c r="AY8" s="46"/>
      <c r="AZ8" s="46"/>
      <c r="BA8" s="46"/>
      <c r="BB8" s="46">
        <f>データ!U6</f>
        <v>450.26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20.27</v>
      </c>
      <c r="J10" s="46"/>
      <c r="K10" s="46"/>
      <c r="L10" s="46"/>
      <c r="M10" s="46"/>
      <c r="N10" s="46"/>
      <c r="O10" s="46"/>
      <c r="P10" s="46">
        <f>データ!P6</f>
        <v>0.06</v>
      </c>
      <c r="Q10" s="46"/>
      <c r="R10" s="46"/>
      <c r="S10" s="46"/>
      <c r="T10" s="46"/>
      <c r="U10" s="46"/>
      <c r="V10" s="46"/>
      <c r="W10" s="46">
        <f>データ!Q6</f>
        <v>100</v>
      </c>
      <c r="X10" s="46"/>
      <c r="Y10" s="46"/>
      <c r="Z10" s="46"/>
      <c r="AA10" s="46"/>
      <c r="AB10" s="46"/>
      <c r="AC10" s="46"/>
      <c r="AD10" s="51">
        <f>データ!R6</f>
        <v>3534</v>
      </c>
      <c r="AE10" s="51"/>
      <c r="AF10" s="51"/>
      <c r="AG10" s="51"/>
      <c r="AH10" s="51"/>
      <c r="AI10" s="51"/>
      <c r="AJ10" s="51"/>
      <c r="AK10" s="2"/>
      <c r="AL10" s="51">
        <f>データ!V6</f>
        <v>230</v>
      </c>
      <c r="AM10" s="51"/>
      <c r="AN10" s="51"/>
      <c r="AO10" s="51"/>
      <c r="AP10" s="51"/>
      <c r="AQ10" s="51"/>
      <c r="AR10" s="51"/>
      <c r="AS10" s="51"/>
      <c r="AT10" s="46">
        <f>データ!W6</f>
        <v>129.72</v>
      </c>
      <c r="AU10" s="46"/>
      <c r="AV10" s="46"/>
      <c r="AW10" s="46"/>
      <c r="AX10" s="46"/>
      <c r="AY10" s="46"/>
      <c r="AZ10" s="46"/>
      <c r="BA10" s="46"/>
      <c r="BB10" s="46">
        <f>データ!X6</f>
        <v>1.77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uF694dYwlQooLW8bZToXsvvfTTB1OMCvhLJITy99fzEZKNMyJ9okGYHr5322R+NGjrgsEmpt0mHhGkxTd6Jing==" saltValue="ggsMHRlHgKXAQ1aOvCJ4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18</v>
      </c>
      <c r="F6" s="33">
        <f t="shared" si="3"/>
        <v>1</v>
      </c>
      <c r="G6" s="33">
        <f t="shared" si="3"/>
        <v>0</v>
      </c>
      <c r="H6" s="33" t="str">
        <f t="shared" si="3"/>
        <v>長野県　長野市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20.27</v>
      </c>
      <c r="P6" s="34">
        <f t="shared" si="3"/>
        <v>0.06</v>
      </c>
      <c r="Q6" s="34">
        <f t="shared" si="3"/>
        <v>100</v>
      </c>
      <c r="R6" s="34">
        <f t="shared" si="3"/>
        <v>3534</v>
      </c>
      <c r="S6" s="34">
        <f t="shared" si="3"/>
        <v>375884</v>
      </c>
      <c r="T6" s="34">
        <f t="shared" si="3"/>
        <v>834.81</v>
      </c>
      <c r="U6" s="34">
        <f t="shared" si="3"/>
        <v>450.26</v>
      </c>
      <c r="V6" s="34">
        <f t="shared" si="3"/>
        <v>230</v>
      </c>
      <c r="W6" s="34">
        <f t="shared" si="3"/>
        <v>129.72</v>
      </c>
      <c r="X6" s="34">
        <f t="shared" si="3"/>
        <v>1.77</v>
      </c>
      <c r="Y6" s="35">
        <f>IF(Y7="",NA(),Y7)</f>
        <v>63.99</v>
      </c>
      <c r="Z6" s="35">
        <f t="shared" ref="Z6:AH6" si="4">IF(Z7="",NA(),Z7)</f>
        <v>60.96</v>
      </c>
      <c r="AA6" s="35">
        <f t="shared" si="4"/>
        <v>56.99</v>
      </c>
      <c r="AB6" s="35">
        <f t="shared" si="4"/>
        <v>57.93</v>
      </c>
      <c r="AC6" s="35">
        <f t="shared" si="4"/>
        <v>47.48</v>
      </c>
      <c r="AD6" s="35">
        <f t="shared" si="4"/>
        <v>105.63</v>
      </c>
      <c r="AE6" s="35">
        <f t="shared" si="4"/>
        <v>91.08</v>
      </c>
      <c r="AF6" s="35">
        <f t="shared" si="4"/>
        <v>93.87</v>
      </c>
      <c r="AG6" s="35">
        <f t="shared" si="4"/>
        <v>86.84</v>
      </c>
      <c r="AH6" s="35">
        <f t="shared" si="4"/>
        <v>89.75</v>
      </c>
      <c r="AI6" s="34" t="str">
        <f>IF(AI7="","",IF(AI7="-","【-】","【"&amp;SUBSTITUTE(TEXT(AI7,"#,##0.00"),"-","△")&amp;"】"))</f>
        <v>【92.82】</v>
      </c>
      <c r="AJ6" s="35">
        <f>IF(AJ7="",NA(),AJ7)</f>
        <v>401.42</v>
      </c>
      <c r="AK6" s="35">
        <f t="shared" ref="AK6:AS6" si="5">IF(AK7="",NA(),AK7)</f>
        <v>540.54999999999995</v>
      </c>
      <c r="AL6" s="35">
        <f t="shared" si="5"/>
        <v>721.44</v>
      </c>
      <c r="AM6" s="35">
        <f t="shared" si="5"/>
        <v>887.11</v>
      </c>
      <c r="AN6" s="35">
        <f t="shared" si="5"/>
        <v>1141.51</v>
      </c>
      <c r="AO6" s="35">
        <f t="shared" si="5"/>
        <v>102.8</v>
      </c>
      <c r="AP6" s="35">
        <f t="shared" si="5"/>
        <v>213.24</v>
      </c>
      <c r="AQ6" s="35">
        <f t="shared" si="5"/>
        <v>231.75</v>
      </c>
      <c r="AR6" s="35">
        <f t="shared" si="5"/>
        <v>254.32</v>
      </c>
      <c r="AS6" s="35">
        <f t="shared" si="5"/>
        <v>249.76</v>
      </c>
      <c r="AT6" s="34" t="str">
        <f>IF(AT7="","",IF(AT7="-","【-】","【"&amp;SUBSTITUTE(TEXT(AT7,"#,##0.00"),"-","△")&amp;"】"))</f>
        <v>【200.28】</v>
      </c>
      <c r="AU6" s="35">
        <f>IF(AU7="",NA(),AU7)</f>
        <v>99.07</v>
      </c>
      <c r="AV6" s="35">
        <f t="shared" ref="AV6:BD6" si="6">IF(AV7="",NA(),AV7)</f>
        <v>46.21</v>
      </c>
      <c r="AW6" s="35">
        <f t="shared" si="6"/>
        <v>-44.43</v>
      </c>
      <c r="AX6" s="35">
        <f t="shared" si="6"/>
        <v>-125.47</v>
      </c>
      <c r="AY6" s="35">
        <f t="shared" si="6"/>
        <v>-194.91</v>
      </c>
      <c r="AZ6" s="35">
        <f t="shared" si="6"/>
        <v>366.75</v>
      </c>
      <c r="BA6" s="35">
        <f t="shared" si="6"/>
        <v>380.85</v>
      </c>
      <c r="BB6" s="35">
        <f t="shared" si="6"/>
        <v>322.36</v>
      </c>
      <c r="BC6" s="35">
        <f t="shared" si="6"/>
        <v>277.89</v>
      </c>
      <c r="BD6" s="35">
        <f t="shared" si="6"/>
        <v>256.37</v>
      </c>
      <c r="BE6" s="34" t="str">
        <f>IF(BE7="","",IF(BE7="-","【-】","【"&amp;SUBSTITUTE(TEXT(BE7,"#,##0.00"),"-","△")&amp;"】"))</f>
        <v>【254.85】</v>
      </c>
      <c r="BF6" s="35">
        <f>IF(BF7="",NA(),BF7)</f>
        <v>1228.8</v>
      </c>
      <c r="BG6" s="35">
        <f t="shared" ref="BG6:BO6" si="7">IF(BG7="",NA(),BG7)</f>
        <v>1165.6300000000001</v>
      </c>
      <c r="BH6" s="35">
        <f t="shared" si="7"/>
        <v>1131.1400000000001</v>
      </c>
      <c r="BI6" s="35">
        <f t="shared" si="7"/>
        <v>1071.96</v>
      </c>
      <c r="BJ6" s="35">
        <f t="shared" si="7"/>
        <v>1011.92</v>
      </c>
      <c r="BK6" s="35">
        <f t="shared" si="7"/>
        <v>492.59</v>
      </c>
      <c r="BL6" s="35">
        <f t="shared" si="7"/>
        <v>566.35</v>
      </c>
      <c r="BM6" s="35">
        <f t="shared" si="7"/>
        <v>888.8</v>
      </c>
      <c r="BN6" s="35">
        <f t="shared" si="7"/>
        <v>855.65</v>
      </c>
      <c r="BO6" s="35">
        <f t="shared" si="7"/>
        <v>862.99</v>
      </c>
      <c r="BP6" s="34" t="str">
        <f>IF(BP7="","",IF(BP7="-","【-】","【"&amp;SUBSTITUTE(TEXT(BP7,"#,##0.00"),"-","△")&amp;"】"))</f>
        <v>【862.82】</v>
      </c>
      <c r="BQ6" s="35">
        <f>IF(BQ7="",NA(),BQ7)</f>
        <v>44.95</v>
      </c>
      <c r="BR6" s="35">
        <f t="shared" ref="BR6:BZ6" si="8">IF(BR7="",NA(),BR7)</f>
        <v>41.76</v>
      </c>
      <c r="BS6" s="35">
        <f t="shared" si="8"/>
        <v>29.65</v>
      </c>
      <c r="BT6" s="35">
        <f t="shared" si="8"/>
        <v>30.13</v>
      </c>
      <c r="BU6" s="35">
        <f t="shared" si="8"/>
        <v>23.88</v>
      </c>
      <c r="BV6" s="35">
        <f t="shared" si="8"/>
        <v>46.53</v>
      </c>
      <c r="BW6" s="35">
        <f t="shared" si="8"/>
        <v>52.27</v>
      </c>
      <c r="BX6" s="35">
        <f t="shared" si="8"/>
        <v>52.55</v>
      </c>
      <c r="BY6" s="35">
        <f t="shared" si="8"/>
        <v>52.23</v>
      </c>
      <c r="BZ6" s="35">
        <f t="shared" si="8"/>
        <v>50.06</v>
      </c>
      <c r="CA6" s="34" t="str">
        <f>IF(CA7="","",IF(CA7="-","【-】","【"&amp;SUBSTITUTE(TEXT(CA7,"#,##0.00"),"-","△")&amp;"】"))</f>
        <v>【49.71】</v>
      </c>
      <c r="CB6" s="35">
        <f>IF(CB7="",NA(),CB7)</f>
        <v>414.45</v>
      </c>
      <c r="CC6" s="35">
        <f t="shared" ref="CC6:CK6" si="9">IF(CC7="",NA(),CC7)</f>
        <v>448.23</v>
      </c>
      <c r="CD6" s="35">
        <f t="shared" si="9"/>
        <v>631.87</v>
      </c>
      <c r="CE6" s="35">
        <f t="shared" si="9"/>
        <v>632.51</v>
      </c>
      <c r="CF6" s="35">
        <f t="shared" si="9"/>
        <v>811.5</v>
      </c>
      <c r="CG6" s="35">
        <f t="shared" si="9"/>
        <v>373.71</v>
      </c>
      <c r="CH6" s="35">
        <f t="shared" si="9"/>
        <v>291.01</v>
      </c>
      <c r="CI6" s="35">
        <f t="shared" si="9"/>
        <v>292.45</v>
      </c>
      <c r="CJ6" s="35">
        <f t="shared" si="9"/>
        <v>294.05</v>
      </c>
      <c r="CK6" s="35">
        <f t="shared" si="9"/>
        <v>309.22000000000003</v>
      </c>
      <c r="CL6" s="34" t="str">
        <f>IF(CL7="","",IF(CL7="-","【-】","【"&amp;SUBSTITUTE(TEXT(CL7,"#,##0.00"),"-","△")&amp;"】"))</f>
        <v>【317.18】</v>
      </c>
      <c r="CM6" s="35">
        <f>IF(CM7="",NA(),CM7)</f>
        <v>29.35</v>
      </c>
      <c r="CN6" s="35">
        <f t="shared" ref="CN6:CV6" si="10">IF(CN7="",NA(),CN7)</f>
        <v>29.35</v>
      </c>
      <c r="CO6" s="35">
        <f t="shared" si="10"/>
        <v>28.26</v>
      </c>
      <c r="CP6" s="35">
        <f t="shared" si="10"/>
        <v>27.17</v>
      </c>
      <c r="CQ6" s="35">
        <f t="shared" si="10"/>
        <v>27.17</v>
      </c>
      <c r="CR6" s="35">
        <f t="shared" si="10"/>
        <v>44.84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82.94</v>
      </c>
      <c r="DE6" s="35">
        <f t="shared" si="11"/>
        <v>82.91</v>
      </c>
      <c r="DF6" s="35">
        <f t="shared" si="11"/>
        <v>83.85</v>
      </c>
      <c r="DG6" s="35">
        <f t="shared" si="11"/>
        <v>81.209999999999994</v>
      </c>
      <c r="DH6" s="34" t="str">
        <f>IF(DH7="","",IF(DH7="-","【-】","【"&amp;SUBSTITUTE(TEXT(DH7,"#,##0.00"),"-","△")&amp;"】"))</f>
        <v>【79.30】</v>
      </c>
      <c r="DI6" s="35">
        <f>IF(DI7="",NA(),DI7)</f>
        <v>26.76</v>
      </c>
      <c r="DJ6" s="35">
        <f t="shared" ref="DJ6:DR6" si="12">IF(DJ7="",NA(),DJ7)</f>
        <v>30.6</v>
      </c>
      <c r="DK6" s="35">
        <f t="shared" si="12"/>
        <v>34.44</v>
      </c>
      <c r="DL6" s="35">
        <f t="shared" si="12"/>
        <v>38.28</v>
      </c>
      <c r="DM6" s="35">
        <f t="shared" si="12"/>
        <v>42.12</v>
      </c>
      <c r="DN6" s="35">
        <f t="shared" si="12"/>
        <v>17.809999999999999</v>
      </c>
      <c r="DO6" s="35">
        <f t="shared" si="12"/>
        <v>40.67</v>
      </c>
      <c r="DP6" s="35">
        <f t="shared" si="12"/>
        <v>42.61</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202011</v>
      </c>
      <c r="D7" s="37">
        <v>46</v>
      </c>
      <c r="E7" s="37">
        <v>18</v>
      </c>
      <c r="F7" s="37">
        <v>1</v>
      </c>
      <c r="G7" s="37">
        <v>0</v>
      </c>
      <c r="H7" s="37" t="s">
        <v>96</v>
      </c>
      <c r="I7" s="37" t="s">
        <v>97</v>
      </c>
      <c r="J7" s="37" t="s">
        <v>98</v>
      </c>
      <c r="K7" s="37" t="s">
        <v>99</v>
      </c>
      <c r="L7" s="37" t="s">
        <v>100</v>
      </c>
      <c r="M7" s="37" t="s">
        <v>101</v>
      </c>
      <c r="N7" s="38" t="s">
        <v>102</v>
      </c>
      <c r="O7" s="38">
        <v>20.27</v>
      </c>
      <c r="P7" s="38">
        <v>0.06</v>
      </c>
      <c r="Q7" s="38">
        <v>100</v>
      </c>
      <c r="R7" s="38">
        <v>3534</v>
      </c>
      <c r="S7" s="38">
        <v>375884</v>
      </c>
      <c r="T7" s="38">
        <v>834.81</v>
      </c>
      <c r="U7" s="38">
        <v>450.26</v>
      </c>
      <c r="V7" s="38">
        <v>230</v>
      </c>
      <c r="W7" s="38">
        <v>129.72</v>
      </c>
      <c r="X7" s="38">
        <v>1.77</v>
      </c>
      <c r="Y7" s="38">
        <v>63.99</v>
      </c>
      <c r="Z7" s="38">
        <v>60.96</v>
      </c>
      <c r="AA7" s="38">
        <v>56.99</v>
      </c>
      <c r="AB7" s="38">
        <v>57.93</v>
      </c>
      <c r="AC7" s="38">
        <v>47.48</v>
      </c>
      <c r="AD7" s="38">
        <v>105.63</v>
      </c>
      <c r="AE7" s="38">
        <v>91.08</v>
      </c>
      <c r="AF7" s="38">
        <v>93.87</v>
      </c>
      <c r="AG7" s="38">
        <v>86.84</v>
      </c>
      <c r="AH7" s="38">
        <v>89.75</v>
      </c>
      <c r="AI7" s="38">
        <v>92.82</v>
      </c>
      <c r="AJ7" s="38">
        <v>401.42</v>
      </c>
      <c r="AK7" s="38">
        <v>540.54999999999995</v>
      </c>
      <c r="AL7" s="38">
        <v>721.44</v>
      </c>
      <c r="AM7" s="38">
        <v>887.11</v>
      </c>
      <c r="AN7" s="38">
        <v>1141.51</v>
      </c>
      <c r="AO7" s="38">
        <v>102.8</v>
      </c>
      <c r="AP7" s="38">
        <v>213.24</v>
      </c>
      <c r="AQ7" s="38">
        <v>231.75</v>
      </c>
      <c r="AR7" s="38">
        <v>254.32</v>
      </c>
      <c r="AS7" s="38">
        <v>249.76</v>
      </c>
      <c r="AT7" s="38">
        <v>200.28</v>
      </c>
      <c r="AU7" s="38">
        <v>99.07</v>
      </c>
      <c r="AV7" s="38">
        <v>46.21</v>
      </c>
      <c r="AW7" s="38">
        <v>-44.43</v>
      </c>
      <c r="AX7" s="38">
        <v>-125.47</v>
      </c>
      <c r="AY7" s="38">
        <v>-194.91</v>
      </c>
      <c r="AZ7" s="38">
        <v>366.75</v>
      </c>
      <c r="BA7" s="38">
        <v>380.85</v>
      </c>
      <c r="BB7" s="38">
        <v>322.36</v>
      </c>
      <c r="BC7" s="38">
        <v>277.89</v>
      </c>
      <c r="BD7" s="38">
        <v>256.37</v>
      </c>
      <c r="BE7" s="38">
        <v>254.85</v>
      </c>
      <c r="BF7" s="38">
        <v>1228.8</v>
      </c>
      <c r="BG7" s="38">
        <v>1165.6300000000001</v>
      </c>
      <c r="BH7" s="38">
        <v>1131.1400000000001</v>
      </c>
      <c r="BI7" s="38">
        <v>1071.96</v>
      </c>
      <c r="BJ7" s="38">
        <v>1011.92</v>
      </c>
      <c r="BK7" s="38">
        <v>492.59</v>
      </c>
      <c r="BL7" s="38">
        <v>566.35</v>
      </c>
      <c r="BM7" s="38">
        <v>888.8</v>
      </c>
      <c r="BN7" s="38">
        <v>855.65</v>
      </c>
      <c r="BO7" s="38">
        <v>862.99</v>
      </c>
      <c r="BP7" s="38">
        <v>862.82</v>
      </c>
      <c r="BQ7" s="38">
        <v>44.95</v>
      </c>
      <c r="BR7" s="38">
        <v>41.76</v>
      </c>
      <c r="BS7" s="38">
        <v>29.65</v>
      </c>
      <c r="BT7" s="38">
        <v>30.13</v>
      </c>
      <c r="BU7" s="38">
        <v>23.88</v>
      </c>
      <c r="BV7" s="38">
        <v>46.53</v>
      </c>
      <c r="BW7" s="38">
        <v>52.27</v>
      </c>
      <c r="BX7" s="38">
        <v>52.55</v>
      </c>
      <c r="BY7" s="38">
        <v>52.23</v>
      </c>
      <c r="BZ7" s="38">
        <v>50.06</v>
      </c>
      <c r="CA7" s="38">
        <v>49.71</v>
      </c>
      <c r="CB7" s="38">
        <v>414.45</v>
      </c>
      <c r="CC7" s="38">
        <v>448.23</v>
      </c>
      <c r="CD7" s="38">
        <v>631.87</v>
      </c>
      <c r="CE7" s="38">
        <v>632.51</v>
      </c>
      <c r="CF7" s="38">
        <v>811.5</v>
      </c>
      <c r="CG7" s="38">
        <v>373.71</v>
      </c>
      <c r="CH7" s="38">
        <v>291.01</v>
      </c>
      <c r="CI7" s="38">
        <v>292.45</v>
      </c>
      <c r="CJ7" s="38">
        <v>294.05</v>
      </c>
      <c r="CK7" s="38">
        <v>309.22000000000003</v>
      </c>
      <c r="CL7" s="38">
        <v>317.18</v>
      </c>
      <c r="CM7" s="38">
        <v>29.35</v>
      </c>
      <c r="CN7" s="38">
        <v>29.35</v>
      </c>
      <c r="CO7" s="38">
        <v>28.26</v>
      </c>
      <c r="CP7" s="38">
        <v>27.17</v>
      </c>
      <c r="CQ7" s="38">
        <v>27.17</v>
      </c>
      <c r="CR7" s="38">
        <v>44.84</v>
      </c>
      <c r="CS7" s="38">
        <v>132.99</v>
      </c>
      <c r="CT7" s="38">
        <v>51.71</v>
      </c>
      <c r="CU7" s="38">
        <v>50.56</v>
      </c>
      <c r="CV7" s="38">
        <v>47.35</v>
      </c>
      <c r="CW7" s="38">
        <v>47.67</v>
      </c>
      <c r="CX7" s="38">
        <v>100</v>
      </c>
      <c r="CY7" s="38">
        <v>100</v>
      </c>
      <c r="CZ7" s="38">
        <v>100</v>
      </c>
      <c r="DA7" s="38">
        <v>100</v>
      </c>
      <c r="DB7" s="38">
        <v>100</v>
      </c>
      <c r="DC7" s="38">
        <v>67.86</v>
      </c>
      <c r="DD7" s="38">
        <v>82.94</v>
      </c>
      <c r="DE7" s="38">
        <v>82.91</v>
      </c>
      <c r="DF7" s="38">
        <v>83.85</v>
      </c>
      <c r="DG7" s="38">
        <v>81.209999999999994</v>
      </c>
      <c r="DH7" s="38">
        <v>79.3</v>
      </c>
      <c r="DI7" s="38">
        <v>26.76</v>
      </c>
      <c r="DJ7" s="38">
        <v>30.6</v>
      </c>
      <c r="DK7" s="38">
        <v>34.44</v>
      </c>
      <c r="DL7" s="38">
        <v>38.28</v>
      </c>
      <c r="DM7" s="38">
        <v>42.12</v>
      </c>
      <c r="DN7" s="38">
        <v>17.809999999999999</v>
      </c>
      <c r="DO7" s="38">
        <v>40.67</v>
      </c>
      <c r="DP7" s="38">
        <v>42.61</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2020-12-04T02:40:42Z</dcterms:created>
  <dcterms:modified xsi:type="dcterms:W3CDTF">2021-01-20T05:36:58Z</dcterms:modified>
  <cp:category/>
</cp:coreProperties>
</file>