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gnfs01v\701000総務課$\財務\H27年10月　移行データ\§財務\決算\経営比較分析表\R2(R3作業)\02_回答作成\02_下水分\"/>
    </mc:Choice>
  </mc:AlternateContent>
  <workbookProtection workbookAlgorithmName="SHA-512" workbookHashValue="Iq1J1EVAkI1bM3U2Pva8AG4zPpgqAio5FXKvuo7ghIfOANoxF282AeUy7HQ13Rd8Ri9FvzN9X85Ifh6o+8PBrw==" workbookSaltValue="4JNMEGHYbuJ3kqsJzeHuAA==" workbookSpinCount="100000" lockStructure="1"/>
  <bookViews>
    <workbookView xWindow="0" yWindow="0" windowWidth="15360" windowHeight="7635"/>
  </bookViews>
  <sheets>
    <sheet name="法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AT10" i="4" s="1"/>
  <c r="V6" i="5"/>
  <c r="AL10" i="4" s="1"/>
  <c r="U6" i="5"/>
  <c r="T6" i="5"/>
  <c r="S6" i="5"/>
  <c r="AL8" i="4" s="1"/>
  <c r="R6" i="5"/>
  <c r="Q6" i="5"/>
  <c r="P6" i="5"/>
  <c r="O6" i="5"/>
  <c r="I10" i="4" s="1"/>
  <c r="N6" i="5"/>
  <c r="M6" i="5"/>
  <c r="L6" i="5"/>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D10" i="4"/>
  <c r="W10" i="4"/>
  <c r="P10" i="4"/>
  <c r="B10" i="4"/>
  <c r="BB8" i="4"/>
  <c r="AT8" i="4"/>
  <c r="AD8" i="4"/>
  <c r="W8" i="4"/>
  <c r="B8" i="4"/>
  <c r="B6" i="4"/>
</calcChain>
</file>

<file path=xl/sharedStrings.xml><?xml version="1.0" encoding="utf-8"?>
<sst xmlns="http://schemas.openxmlformats.org/spreadsheetml/2006/main" count="231" uniqueCount="118">
  <si>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</si>
  <si>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</si>
  <si>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</si>
  <si>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</si>
  <si>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</si>
  <si>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</si>
  <si>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</si>
  <si>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</si>
  <si>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</si>
  <si>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</si>
  <si>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</si>
  <si>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</si>
  <si>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</si>
  <si>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</si>
  <si>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</si>
  <si>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</si>
  <si>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</si>
  <si>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</si>
  <si>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</si>
  <si>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</si>
  <si>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</si>
  <si>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</si>
  <si>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</si>
  <si>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</si>
  <si>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</si>
  <si>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</si>
  <si>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</si>
  <si>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</si>
  <si>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</si>
  <si>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</si>
  <si>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</si>
  <si>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</si>
  <si>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</si>
  <si>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</si>
  <si>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</si>
  <si>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</si>
  <si>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</si>
  <si>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</si>
  <si>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</si>
  <si>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</si>
  <si>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</si>
  <si>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</si>
  <si>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</si>
  <si>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</si>
  <si>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</si>
  <si>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</si>
  <si>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</si>
  <si>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</si>
  <si>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</si>
  <si>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</si>
  <si>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</si>
  <si>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</si>
  <si>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</si>
  <si>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</si>
  <si>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</si>
  <si>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</si>
  <si>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</si>
  <si>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</si>
  <si>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</si>
  <si>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</si>
  <si>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</si>
  <si>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</si>
  <si>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</si>
  <si>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</si>
  <si>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</si>
  <si>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</si>
  <si>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</si>
  <si>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</si>
  <si>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</si>
  <si>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</si>
  <si>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</si>
  <si>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</si>
  <si>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</si>
  <si>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</si>
  <si>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</si>
  <si>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</si>
  <si>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</si>
  <si>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</si>
  <si>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</si>
  <si>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</si>
  <si>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</si>
  <si>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</si>
  <si>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</si>
  <si>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</si>
  <si>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</si>
  <si>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</si>
  <si>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</si>
  <si>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</si>
  <si>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</si>
  <si>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</si>
  <si>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</si>
  <si>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</si>
  <si>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</si>
  <si>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</si>
  <si>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</si>
  <si>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</si>
  <si>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長野県　長野市</t>
  </si>
  <si>
    <t>法適用</t>
  </si>
  <si>
    <t>下水道事業</t>
  </si>
  <si>
    <t>特定環境保全公共下水道</t>
  </si>
  <si>
    <t>D2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</si>
  <si>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</si>
  <si>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</si>
  <si>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</si>
  <si>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</si>
  <si>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</si>
  <si>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</si>
  <si>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</si>
  <si>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</si>
  <si>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</si>
  <si>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</si>
  <si>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</si>
  <si>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</si>
  <si>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</si>
  <si>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</si>
  <si>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下水道管路整備は平成29年度に概ね完了しており、今後は、終末処理場の耐震化、長寿命化を計画的に進めていきます。
①有形固定資産減価償却率：資産の老朽化度を表す指標で、整備完了後は経年により増加するものです。本市では概ね整備が完了しているのに対し、平均値は減少している年度もあることから、整備途中の団体や新規に法適化した団体があることが推測されます。このため、本市の単年度の老朽化の伸び率が平均より高くなっているものと考えられます。
②管渠老朽化率：法定耐用年数を経過した管渠はありません。令和27年以降に更新時期を迎えます。
③管渠改善率：管渠が新しいため、改善率は0％です。</t>
    <rPh sb="16" eb="17">
      <t>オオム</t>
    </rPh>
    <rPh sb="18" eb="20">
      <t>カンリョウ</t>
    </rPh>
    <rPh sb="104" eb="105">
      <t>ホン</t>
    </rPh>
    <rPh sb="105" eb="106">
      <t>シ</t>
    </rPh>
    <rPh sb="108" eb="109">
      <t>オオム</t>
    </rPh>
    <rPh sb="110" eb="112">
      <t>セイビ</t>
    </rPh>
    <rPh sb="113" eb="115">
      <t>カンリョウ</t>
    </rPh>
    <rPh sb="121" eb="122">
      <t>タイ</t>
    </rPh>
    <rPh sb="124" eb="127">
      <t>ヘイキンチ</t>
    </rPh>
    <rPh sb="128" eb="130">
      <t>ゲンショウ</t>
    </rPh>
    <rPh sb="134" eb="136">
      <t>ネンド</t>
    </rPh>
    <rPh sb="144" eb="146">
      <t>セイビ</t>
    </rPh>
    <rPh sb="146" eb="148">
      <t>トチュウ</t>
    </rPh>
    <rPh sb="149" eb="151">
      <t>ダンタイ</t>
    </rPh>
    <rPh sb="152" eb="154">
      <t>シンキ</t>
    </rPh>
    <rPh sb="168" eb="170">
      <t>スイソク</t>
    </rPh>
    <rPh sb="180" eb="182">
      <t>ホンシ</t>
    </rPh>
    <rPh sb="183" eb="186">
      <t>タンネンド</t>
    </rPh>
    <rPh sb="187" eb="190">
      <t>ロウキュウカ</t>
    </rPh>
    <rPh sb="191" eb="192">
      <t>ノ</t>
    </rPh>
    <rPh sb="193" eb="194">
      <t>リツ</t>
    </rPh>
    <rPh sb="195" eb="197">
      <t>ヘイキン</t>
    </rPh>
    <rPh sb="199" eb="200">
      <t>タカ</t>
    </rPh>
    <rPh sb="209" eb="210">
      <t>カンガ</t>
    </rPh>
    <rPh sb="245" eb="247">
      <t>レイワ</t>
    </rPh>
    <phoneticPr fontId="4"/>
  </si>
  <si>
    <t>　特定環境保全公共下水道事業は、終末処理場の建設に始まり、上流に向けて管路を整備していくため、長い期間と多額の費用を要する事業です。
　整備は完了している状況ですが、これまでに整備の財源として多額の企業債を発行したため、現在も多額の負債を抱え、元金償還金が年々増加し、施設更新のための資金は減少傾向にあります。
　今後は建設から維持管理の時代へ移行するため、施設の統合や長寿命化を図るとともに、状態の良い管路は更新時期を遅らせる等、投資額の抑制及び、平準化を図りながら、安定した経営に努めていきます。</t>
    <rPh sb="77" eb="79">
      <t>ジョウキョウ</t>
    </rPh>
    <phoneticPr fontId="4"/>
  </si>
  <si>
    <r>
      <t>　特定環境保全公共下水道の下流処理区では、平成28年度まで下水道整備工事を実施しており、平成29年度に、この処理区での水洗化人口が大きく増加したことなどにより、平成29年度の「⑧水洗化率」が大きく上昇し、それ以降も水洗化の促進により年々上昇しています。
　これに伴い、下水道使用料収入が増加したことや経常費用の削減により、「①経常収支比率」が改善し、当年度は類似団体平均値より約15ポイント高くなっています。
　ただし、本下水道の処理区域内人口は平成28年度から減少に転じており、水洗化人口も令和元年度より減少となりました。今後もこの傾向は続くものと見込まれており、収入の減少は避けられないものと想定されます。
　これに対し、使用料収入に対する企業債残高の割合で、企業債残高の規模を示す「④企業債残高対事業規模比率」が類似団体平均を上回っており、企業債残高が大きいことがわかります。これは、将来の経営を圧迫する恐れがあるものです。
　また、流動負債に対する流動資産の比率から、短期的な支払能力を示す「③流動比率」は、平均値を上回っているものの、年々悪化しており、当年度は100%を下回ったことから、より一層企業債残高の減少に取組み、「④企業債残高対事業規模比率」を縮小し適正規模にしていくことで、持続可能な経営状況を確保していく必要があります。
　</t>
    </r>
    <r>
      <rPr>
        <sz val="10"/>
        <rFont val="ＭＳ ゴシック"/>
        <family val="3"/>
        <charset val="128"/>
      </rPr>
      <t>「⑤経費回収率」「⑥汚水処理原価」の変動は、前年度と比較して経費回収率が減少、汚水処理原価が増加となりました。これは算出基礎となる汚水処理費の増加割合が下水道使用料、有収水量の増加割合を上回ったことが要因です。ただし、平成29年度からの4年間で見ると汚水処理費が減少傾向となっており、経費回収率は上昇、汚水処理原価は低下しています。</t>
    </r>
    <rPh sb="1" eb="3">
      <t>トクテイ</t>
    </rPh>
    <rPh sb="3" eb="5">
      <t>カンキョウ</t>
    </rPh>
    <rPh sb="5" eb="7">
      <t>ホゼン</t>
    </rPh>
    <rPh sb="7" eb="9">
      <t>コウキョウ</t>
    </rPh>
    <rPh sb="9" eb="12">
      <t>ゲスイドウ</t>
    </rPh>
    <rPh sb="13" eb="15">
      <t>カリュウ</t>
    </rPh>
    <rPh sb="15" eb="17">
      <t>ショリ</t>
    </rPh>
    <rPh sb="17" eb="18">
      <t>ク</t>
    </rPh>
    <rPh sb="29" eb="32">
      <t>ゲスイドウ</t>
    </rPh>
    <rPh sb="32" eb="34">
      <t>セイビ</t>
    </rPh>
    <rPh sb="34" eb="36">
      <t>コウジ</t>
    </rPh>
    <rPh sb="37" eb="39">
      <t>ジッシ</t>
    </rPh>
    <rPh sb="44" eb="46">
      <t>ヘイセイ</t>
    </rPh>
    <rPh sb="48" eb="50">
      <t>ネンド</t>
    </rPh>
    <rPh sb="54" eb="56">
      <t>ショリ</t>
    </rPh>
    <rPh sb="56" eb="57">
      <t>ク</t>
    </rPh>
    <rPh sb="59" eb="62">
      <t>スイセンカ</t>
    </rPh>
    <rPh sb="62" eb="64">
      <t>ジンコウ</t>
    </rPh>
    <rPh sb="65" eb="66">
      <t>オオ</t>
    </rPh>
    <rPh sb="68" eb="70">
      <t>ゾウカ</t>
    </rPh>
    <rPh sb="80" eb="82">
      <t>ヘイセイ</t>
    </rPh>
    <rPh sb="84" eb="86">
      <t>ネンド</t>
    </rPh>
    <rPh sb="89" eb="92">
      <t>スイセンカ</t>
    </rPh>
    <rPh sb="92" eb="93">
      <t>リツ</t>
    </rPh>
    <rPh sb="95" eb="96">
      <t>オオ</t>
    </rPh>
    <rPh sb="98" eb="100">
      <t>ジョウショウ</t>
    </rPh>
    <rPh sb="104" eb="106">
      <t>イコウ</t>
    </rPh>
    <rPh sb="107" eb="110">
      <t>スイセンカ</t>
    </rPh>
    <rPh sb="111" eb="113">
      <t>ソクシン</t>
    </rPh>
    <rPh sb="116" eb="118">
      <t>ネンネン</t>
    </rPh>
    <rPh sb="118" eb="120">
      <t>ジョウショウ</t>
    </rPh>
    <rPh sb="131" eb="132">
      <t>トモナ</t>
    </rPh>
    <rPh sb="134" eb="137">
      <t>ゲスイドウ</t>
    </rPh>
    <rPh sb="137" eb="140">
      <t>シヨウリョウ</t>
    </rPh>
    <rPh sb="140" eb="142">
      <t>シュウニュウ</t>
    </rPh>
    <rPh sb="143" eb="145">
      <t>ゾウカ</t>
    </rPh>
    <rPh sb="150" eb="152">
      <t>ケイジョウ</t>
    </rPh>
    <rPh sb="152" eb="154">
      <t>ヒヨウ</t>
    </rPh>
    <rPh sb="155" eb="157">
      <t>サクゲン</t>
    </rPh>
    <rPh sb="163" eb="165">
      <t>ケイジョウ</t>
    </rPh>
    <rPh sb="165" eb="167">
      <t>シュウシ</t>
    </rPh>
    <rPh sb="167" eb="169">
      <t>ヒリツ</t>
    </rPh>
    <rPh sb="171" eb="173">
      <t>カイゼン</t>
    </rPh>
    <rPh sb="175" eb="178">
      <t>トウネンド</t>
    </rPh>
    <rPh sb="179" eb="181">
      <t>ルイジ</t>
    </rPh>
    <rPh sb="181" eb="183">
      <t>ダンタイ</t>
    </rPh>
    <rPh sb="183" eb="185">
      <t>ヘイキン</t>
    </rPh>
    <rPh sb="185" eb="186">
      <t>チ</t>
    </rPh>
    <rPh sb="188" eb="189">
      <t>ヤク</t>
    </rPh>
    <rPh sb="195" eb="196">
      <t>タカ</t>
    </rPh>
    <rPh sb="210" eb="211">
      <t>ホン</t>
    </rPh>
    <rPh sb="211" eb="213">
      <t>ゲスイ</t>
    </rPh>
    <rPh sb="213" eb="214">
      <t>ミチ</t>
    </rPh>
    <rPh sb="215" eb="217">
      <t>ショリ</t>
    </rPh>
    <rPh sb="217" eb="220">
      <t>クイキナイ</t>
    </rPh>
    <rPh sb="220" eb="222">
      <t>ジンコウ</t>
    </rPh>
    <rPh sb="223" eb="225">
      <t>ヘイセイ</t>
    </rPh>
    <rPh sb="227" eb="229">
      <t>ネンド</t>
    </rPh>
    <rPh sb="231" eb="233">
      <t>ゲンショウ</t>
    </rPh>
    <rPh sb="234" eb="235">
      <t>テン</t>
    </rPh>
    <rPh sb="240" eb="243">
      <t>スイセンカ</t>
    </rPh>
    <rPh sb="243" eb="245">
      <t>ジンコウ</t>
    </rPh>
    <rPh sb="246" eb="248">
      <t>レイワ</t>
    </rPh>
    <rPh sb="248" eb="250">
      <t>ガンネン</t>
    </rPh>
    <rPh sb="250" eb="251">
      <t>ド</t>
    </rPh>
    <rPh sb="253" eb="255">
      <t>ゲンショウ</t>
    </rPh>
    <rPh sb="262" eb="264">
      <t>コンゴ</t>
    </rPh>
    <rPh sb="267" eb="269">
      <t>ケイコウ</t>
    </rPh>
    <rPh sb="270" eb="271">
      <t>ツヅ</t>
    </rPh>
    <rPh sb="275" eb="277">
      <t>ミコ</t>
    </rPh>
    <rPh sb="283" eb="285">
      <t>シュウニュウ</t>
    </rPh>
    <rPh sb="286" eb="288">
      <t>ゲンショウ</t>
    </rPh>
    <rPh sb="289" eb="290">
      <t>サ</t>
    </rPh>
    <rPh sb="298" eb="300">
      <t>ソウテイ</t>
    </rPh>
    <rPh sb="310" eb="311">
      <t>タイ</t>
    </rPh>
    <rPh sb="313" eb="316">
      <t>シヨウリョウ</t>
    </rPh>
    <rPh sb="316" eb="318">
      <t>シュウニュウ</t>
    </rPh>
    <rPh sb="319" eb="320">
      <t>タイ</t>
    </rPh>
    <rPh sb="322" eb="324">
      <t>キギョウ</t>
    </rPh>
    <rPh sb="324" eb="325">
      <t>サイ</t>
    </rPh>
    <rPh sb="325" eb="327">
      <t>ザンダカ</t>
    </rPh>
    <rPh sb="328" eb="330">
      <t>ワリアイ</t>
    </rPh>
    <rPh sb="332" eb="334">
      <t>キギョウ</t>
    </rPh>
    <rPh sb="334" eb="335">
      <t>サイ</t>
    </rPh>
    <rPh sb="335" eb="337">
      <t>ザンダカ</t>
    </rPh>
    <rPh sb="338" eb="340">
      <t>キボ</t>
    </rPh>
    <rPh sb="341" eb="342">
      <t>シメ</t>
    </rPh>
    <rPh sb="345" eb="347">
      <t>キギョウ</t>
    </rPh>
    <rPh sb="347" eb="348">
      <t>サイ</t>
    </rPh>
    <rPh sb="348" eb="350">
      <t>ザンダカ</t>
    </rPh>
    <rPh sb="350" eb="351">
      <t>タイ</t>
    </rPh>
    <rPh sb="351" eb="353">
      <t>ジギョウ</t>
    </rPh>
    <rPh sb="353" eb="355">
      <t>キボ</t>
    </rPh>
    <rPh sb="355" eb="357">
      <t>ヒリツ</t>
    </rPh>
    <rPh sb="359" eb="361">
      <t>ルイジ</t>
    </rPh>
    <rPh sb="361" eb="363">
      <t>ダンタイ</t>
    </rPh>
    <rPh sb="363" eb="365">
      <t>ヘイキン</t>
    </rPh>
    <rPh sb="366" eb="368">
      <t>ウワマワ</t>
    </rPh>
    <rPh sb="373" eb="375">
      <t>キギョウ</t>
    </rPh>
    <rPh sb="375" eb="376">
      <t>サイ</t>
    </rPh>
    <rPh sb="376" eb="378">
      <t>ザンダカ</t>
    </rPh>
    <rPh sb="379" eb="380">
      <t>オオ</t>
    </rPh>
    <rPh sb="395" eb="397">
      <t>ショウライ</t>
    </rPh>
    <rPh sb="398" eb="400">
      <t>ケイエイ</t>
    </rPh>
    <rPh sb="401" eb="403">
      <t>アッパク</t>
    </rPh>
    <rPh sb="405" eb="406">
      <t>オソ</t>
    </rPh>
    <rPh sb="420" eb="422">
      <t>リュウドウ</t>
    </rPh>
    <rPh sb="422" eb="424">
      <t>フサイ</t>
    </rPh>
    <rPh sb="425" eb="426">
      <t>タイ</t>
    </rPh>
    <rPh sb="428" eb="430">
      <t>リュウドウ</t>
    </rPh>
    <rPh sb="430" eb="432">
      <t>シサン</t>
    </rPh>
    <rPh sb="433" eb="435">
      <t>ヒリツ</t>
    </rPh>
    <rPh sb="438" eb="441">
      <t>タンキテキ</t>
    </rPh>
    <rPh sb="442" eb="444">
      <t>シハライ</t>
    </rPh>
    <rPh sb="444" eb="446">
      <t>ノウリョク</t>
    </rPh>
    <rPh sb="447" eb="448">
      <t>シメ</t>
    </rPh>
    <rPh sb="451" eb="453">
      <t>リュウドウ</t>
    </rPh>
    <rPh sb="453" eb="455">
      <t>ヒリツ</t>
    </rPh>
    <rPh sb="458" eb="461">
      <t>ヘイキンチ</t>
    </rPh>
    <rPh sb="462" eb="464">
      <t>ウワマワ</t>
    </rPh>
    <rPh sb="472" eb="474">
      <t>ネンネン</t>
    </rPh>
    <rPh sb="474" eb="476">
      <t>アッカ</t>
    </rPh>
    <rPh sb="481" eb="484">
      <t>トウネンド</t>
    </rPh>
    <rPh sb="490" eb="492">
      <t>シタマワ</t>
    </rPh>
    <rPh sb="501" eb="503">
      <t>イッソウ</t>
    </rPh>
    <rPh sb="503" eb="505">
      <t>キギョウ</t>
    </rPh>
    <rPh sb="505" eb="506">
      <t>サイ</t>
    </rPh>
    <rPh sb="506" eb="508">
      <t>ザンダカ</t>
    </rPh>
    <rPh sb="509" eb="511">
      <t>ゲンショウ</t>
    </rPh>
    <rPh sb="512" eb="514">
      <t>トリク</t>
    </rPh>
    <rPh sb="518" eb="520">
      <t>キギョウ</t>
    </rPh>
    <rPh sb="520" eb="521">
      <t>サイ</t>
    </rPh>
    <rPh sb="521" eb="522">
      <t>ザン</t>
    </rPh>
    <rPh sb="522" eb="523">
      <t>タカ</t>
    </rPh>
    <rPh sb="523" eb="524">
      <t>タイ</t>
    </rPh>
    <rPh sb="524" eb="526">
      <t>ジギョウ</t>
    </rPh>
    <rPh sb="526" eb="528">
      <t>キボ</t>
    </rPh>
    <rPh sb="528" eb="530">
      <t>ヒリツ</t>
    </rPh>
    <rPh sb="532" eb="534">
      <t>シュクショウ</t>
    </rPh>
    <rPh sb="535" eb="537">
      <t>テキセイ</t>
    </rPh>
    <rPh sb="537" eb="539">
      <t>キボ</t>
    </rPh>
    <rPh sb="548" eb="550">
      <t>ジゾク</t>
    </rPh>
    <rPh sb="550" eb="552">
      <t>カノウ</t>
    </rPh>
    <rPh sb="553" eb="555">
      <t>ケイエイ</t>
    </rPh>
    <rPh sb="555" eb="557">
      <t>ジョウキョウ</t>
    </rPh>
    <rPh sb="558" eb="560">
      <t>カクホ</t>
    </rPh>
    <rPh sb="564" eb="566">
      <t>ヒツヨウ</t>
    </rPh>
    <rPh sb="576" eb="578">
      <t>ケイヒ</t>
    </rPh>
    <rPh sb="578" eb="580">
      <t>カイシュウ</t>
    </rPh>
    <rPh sb="580" eb="581">
      <t>リツ</t>
    </rPh>
    <rPh sb="584" eb="586">
      <t>オスイ</t>
    </rPh>
    <rPh sb="586" eb="588">
      <t>ショリ</t>
    </rPh>
    <rPh sb="588" eb="590">
      <t>ゲンカ</t>
    </rPh>
    <rPh sb="592" eb="594">
      <t>ヘンドウ</t>
    </rPh>
    <rPh sb="596" eb="599">
      <t>ゼンネンド</t>
    </rPh>
    <rPh sb="600" eb="602">
      <t>ヒカク</t>
    </rPh>
    <rPh sb="604" eb="606">
      <t>ケイヒ</t>
    </rPh>
    <rPh sb="606" eb="608">
      <t>カイシュウ</t>
    </rPh>
    <rPh sb="608" eb="609">
      <t>リツ</t>
    </rPh>
    <rPh sb="610" eb="612">
      <t>ゲンショウ</t>
    </rPh>
    <rPh sb="613" eb="615">
      <t>オスイ</t>
    </rPh>
    <rPh sb="615" eb="617">
      <t>ショリ</t>
    </rPh>
    <rPh sb="617" eb="619">
      <t>ゲンカ</t>
    </rPh>
    <rPh sb="620" eb="622">
      <t>ゾウカ</t>
    </rPh>
    <rPh sb="632" eb="634">
      <t>サンシュツ</t>
    </rPh>
    <rPh sb="634" eb="636">
      <t>キソ</t>
    </rPh>
    <rPh sb="657" eb="659">
      <t>ユウシュウ</t>
    </rPh>
    <rPh sb="659" eb="661">
      <t>スイリョウ</t>
    </rPh>
    <rPh sb="674" eb="676">
      <t>ヨウイン</t>
    </rPh>
    <rPh sb="683" eb="685">
      <t>ヘイセイ</t>
    </rPh>
    <rPh sb="687" eb="689">
      <t>ネンド</t>
    </rPh>
    <rPh sb="693" eb="695">
      <t>ネンカン</t>
    </rPh>
    <rPh sb="696" eb="697">
      <t>ミ</t>
    </rPh>
    <rPh sb="699" eb="701">
      <t>オスイ</t>
    </rPh>
    <rPh sb="701" eb="703">
      <t>ショリ</t>
    </rPh>
    <rPh sb="703" eb="704">
      <t>ヒ</t>
    </rPh>
    <rPh sb="705" eb="707">
      <t>ゲンショウ</t>
    </rPh>
    <rPh sb="707" eb="709">
      <t>ケイコウ</t>
    </rPh>
    <rPh sb="722" eb="724">
      <t>ジョウショウ</t>
    </rPh>
    <rPh sb="732" eb="734">
      <t>テイカ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</si>
</sst>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0E6C-4371-BF4C-CB75319A7711}"/>
            </c:ext>
          </c:extLst>
        </c:ser>
        <c:dLbls>
          <c:showLegendKey val="0"/>
          <c:showVal val="0"/>
          <c:showCatName val="0"/>
          <c:showSerName val="0"/>
          <c:showPercent val="0"/>
          <c:showBubbleSize val="0"/>
        </c:dLbls>
        <c:gapWidth val="150"/>
        <c:axId val="466860072"/>
        <c:axId val="466857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0.09</c:v>
                </c:pt>
                <c:pt idx="2">
                  <c:v>0.13</c:v>
                </c:pt>
                <c:pt idx="3">
                  <c:v>0.36</c:v>
                </c:pt>
                <c:pt idx="4">
                  <c:v>0.39</c:v>
                </c:pt>
              </c:numCache>
            </c:numRef>
          </c:val>
          <c:smooth val="0"/>
          <c:extLst xmlns:c16r2="http://schemas.microsoft.com/office/drawing/2015/06/chart">
            <c:ext xmlns:c16="http://schemas.microsoft.com/office/drawing/2014/chart" uri="{C3380CC4-5D6E-409C-BE32-E72D297353CC}">
              <c16:uniqueId val="{00000001-0E6C-4371-BF4C-CB75319A7711}"/>
            </c:ext>
          </c:extLst>
        </c:ser>
        <c:dLbls>
          <c:showLegendKey val="0"/>
          <c:showVal val="0"/>
          <c:showCatName val="0"/>
          <c:showSerName val="0"/>
          <c:showPercent val="0"/>
          <c:showBubbleSize val="0"/>
        </c:dLbls>
        <c:marker val="1"/>
        <c:smooth val="0"/>
        <c:axId val="466860072"/>
        <c:axId val="466857720"/>
      </c:lineChart>
      <c:dateAx>
        <c:axId val="466860072"/>
        <c:scaling>
          <c:orientation val="minMax"/>
        </c:scaling>
        <c:delete val="1"/>
        <c:axPos val="b"/>
        <c:numFmt formatCode="&quot;H&quot;yy" sourceLinked="1"/>
        <c:majorTickMark val="none"/>
        <c:minorTickMark val="none"/>
        <c:tickLblPos val="none"/>
        <c:crossAx val="466857720"/>
        <c:crosses val="autoZero"/>
        <c:auto val="1"/>
        <c:lblOffset val="100"/>
        <c:baseTimeUnit val="years"/>
      </c:dateAx>
      <c:valAx>
        <c:axId val="466857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6860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77.05</c:v>
                </c:pt>
                <c:pt idx="1">
                  <c:v>78.900000000000006</c:v>
                </c:pt>
                <c:pt idx="2">
                  <c:v>78.55</c:v>
                </c:pt>
                <c:pt idx="3">
                  <c:v>76.819999999999993</c:v>
                </c:pt>
                <c:pt idx="4">
                  <c:v>23.86</c:v>
                </c:pt>
              </c:numCache>
            </c:numRef>
          </c:val>
          <c:extLst xmlns:c16r2="http://schemas.microsoft.com/office/drawing/2015/06/chart">
            <c:ext xmlns:c16="http://schemas.microsoft.com/office/drawing/2014/chart" uri="{C3380CC4-5D6E-409C-BE32-E72D297353CC}">
              <c16:uniqueId val="{00000000-A632-4CCF-B3AA-19D793558D7C}"/>
            </c:ext>
          </c:extLst>
        </c:ser>
        <c:dLbls>
          <c:showLegendKey val="0"/>
          <c:showVal val="0"/>
          <c:showCatName val="0"/>
          <c:showSerName val="0"/>
          <c:showPercent val="0"/>
          <c:showBubbleSize val="0"/>
        </c:dLbls>
        <c:gapWidth val="150"/>
        <c:axId val="468563992"/>
        <c:axId val="468566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42.9</c:v>
                </c:pt>
                <c:pt idx="1">
                  <c:v>43.36</c:v>
                </c:pt>
                <c:pt idx="2">
                  <c:v>42.56</c:v>
                </c:pt>
                <c:pt idx="3">
                  <c:v>42.47</c:v>
                </c:pt>
                <c:pt idx="4">
                  <c:v>42.4</c:v>
                </c:pt>
              </c:numCache>
            </c:numRef>
          </c:val>
          <c:smooth val="0"/>
          <c:extLst xmlns:c16r2="http://schemas.microsoft.com/office/drawing/2015/06/chart">
            <c:ext xmlns:c16="http://schemas.microsoft.com/office/drawing/2014/chart" uri="{C3380CC4-5D6E-409C-BE32-E72D297353CC}">
              <c16:uniqueId val="{00000001-A632-4CCF-B3AA-19D793558D7C}"/>
            </c:ext>
          </c:extLst>
        </c:ser>
        <c:dLbls>
          <c:showLegendKey val="0"/>
          <c:showVal val="0"/>
          <c:showCatName val="0"/>
          <c:showSerName val="0"/>
          <c:showPercent val="0"/>
          <c:showBubbleSize val="0"/>
        </c:dLbls>
        <c:marker val="1"/>
        <c:smooth val="0"/>
        <c:axId val="468563992"/>
        <c:axId val="468566736"/>
      </c:lineChart>
      <c:dateAx>
        <c:axId val="468563992"/>
        <c:scaling>
          <c:orientation val="minMax"/>
        </c:scaling>
        <c:delete val="1"/>
        <c:axPos val="b"/>
        <c:numFmt formatCode="&quot;H&quot;yy" sourceLinked="1"/>
        <c:majorTickMark val="none"/>
        <c:minorTickMark val="none"/>
        <c:tickLblPos val="none"/>
        <c:crossAx val="468566736"/>
        <c:crosses val="autoZero"/>
        <c:auto val="1"/>
        <c:lblOffset val="100"/>
        <c:baseTimeUnit val="years"/>
      </c:dateAx>
      <c:valAx>
        <c:axId val="468566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8563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83.16</c:v>
                </c:pt>
                <c:pt idx="1">
                  <c:v>88.73</c:v>
                </c:pt>
                <c:pt idx="2">
                  <c:v>89.61</c:v>
                </c:pt>
                <c:pt idx="3">
                  <c:v>90.59</c:v>
                </c:pt>
                <c:pt idx="4">
                  <c:v>91.09</c:v>
                </c:pt>
              </c:numCache>
            </c:numRef>
          </c:val>
          <c:extLst xmlns:c16r2="http://schemas.microsoft.com/office/drawing/2015/06/chart">
            <c:ext xmlns:c16="http://schemas.microsoft.com/office/drawing/2014/chart" uri="{C3380CC4-5D6E-409C-BE32-E72D297353CC}">
              <c16:uniqueId val="{00000000-115D-4152-B075-BA5B3C955072}"/>
            </c:ext>
          </c:extLst>
        </c:ser>
        <c:dLbls>
          <c:showLegendKey val="0"/>
          <c:showVal val="0"/>
          <c:showCatName val="0"/>
          <c:showSerName val="0"/>
          <c:showPercent val="0"/>
          <c:showBubbleSize val="0"/>
        </c:dLbls>
        <c:gapWidth val="150"/>
        <c:axId val="468562816"/>
        <c:axId val="468567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83.5</c:v>
                </c:pt>
                <c:pt idx="1">
                  <c:v>83.06</c:v>
                </c:pt>
                <c:pt idx="2">
                  <c:v>83.32</c:v>
                </c:pt>
                <c:pt idx="3">
                  <c:v>83.75</c:v>
                </c:pt>
                <c:pt idx="4">
                  <c:v>84.19</c:v>
                </c:pt>
              </c:numCache>
            </c:numRef>
          </c:val>
          <c:smooth val="0"/>
          <c:extLst xmlns:c16r2="http://schemas.microsoft.com/office/drawing/2015/06/chart">
            <c:ext xmlns:c16="http://schemas.microsoft.com/office/drawing/2014/chart" uri="{C3380CC4-5D6E-409C-BE32-E72D297353CC}">
              <c16:uniqueId val="{00000001-115D-4152-B075-BA5B3C955072}"/>
            </c:ext>
          </c:extLst>
        </c:ser>
        <c:dLbls>
          <c:showLegendKey val="0"/>
          <c:showVal val="0"/>
          <c:showCatName val="0"/>
          <c:showSerName val="0"/>
          <c:showPercent val="0"/>
          <c:showBubbleSize val="0"/>
        </c:dLbls>
        <c:marker val="1"/>
        <c:smooth val="0"/>
        <c:axId val="468562816"/>
        <c:axId val="468567128"/>
      </c:lineChart>
      <c:dateAx>
        <c:axId val="468562816"/>
        <c:scaling>
          <c:orientation val="minMax"/>
        </c:scaling>
        <c:delete val="1"/>
        <c:axPos val="b"/>
        <c:numFmt formatCode="&quot;H&quot;yy" sourceLinked="1"/>
        <c:majorTickMark val="none"/>
        <c:minorTickMark val="none"/>
        <c:tickLblPos val="none"/>
        <c:crossAx val="468567128"/>
        <c:crosses val="autoZero"/>
        <c:auto val="1"/>
        <c:lblOffset val="100"/>
        <c:baseTimeUnit val="years"/>
      </c:dateAx>
      <c:valAx>
        <c:axId val="468567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8562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112.96</c:v>
                </c:pt>
                <c:pt idx="1">
                  <c:v>108.08</c:v>
                </c:pt>
                <c:pt idx="2">
                  <c:v>116.79</c:v>
                </c:pt>
                <c:pt idx="3">
                  <c:v>118.03</c:v>
                </c:pt>
                <c:pt idx="4">
                  <c:v>121.5</c:v>
                </c:pt>
              </c:numCache>
            </c:numRef>
          </c:val>
          <c:extLst xmlns:c16r2="http://schemas.microsoft.com/office/drawing/2015/06/chart">
            <c:ext xmlns:c16="http://schemas.microsoft.com/office/drawing/2014/chart" uri="{C3380CC4-5D6E-409C-BE32-E72D297353CC}">
              <c16:uniqueId val="{00000000-489A-446A-A22C-BF1D6990DB24}"/>
            </c:ext>
          </c:extLst>
        </c:ser>
        <c:dLbls>
          <c:showLegendKey val="0"/>
          <c:showVal val="0"/>
          <c:showCatName val="0"/>
          <c:showSerName val="0"/>
          <c:showPercent val="0"/>
          <c:showBubbleSize val="0"/>
        </c:dLbls>
        <c:gapWidth val="150"/>
        <c:axId val="466863600"/>
        <c:axId val="466855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100.85</c:v>
                </c:pt>
                <c:pt idx="1">
                  <c:v>102.13</c:v>
                </c:pt>
                <c:pt idx="2">
                  <c:v>101.72</c:v>
                </c:pt>
                <c:pt idx="3">
                  <c:v>102.73</c:v>
                </c:pt>
                <c:pt idx="4">
                  <c:v>105.78</c:v>
                </c:pt>
              </c:numCache>
            </c:numRef>
          </c:val>
          <c:smooth val="0"/>
          <c:extLst xmlns:c16r2="http://schemas.microsoft.com/office/drawing/2015/06/chart">
            <c:ext xmlns:c16="http://schemas.microsoft.com/office/drawing/2014/chart" uri="{C3380CC4-5D6E-409C-BE32-E72D297353CC}">
              <c16:uniqueId val="{00000001-489A-446A-A22C-BF1D6990DB24}"/>
            </c:ext>
          </c:extLst>
        </c:ser>
        <c:dLbls>
          <c:showLegendKey val="0"/>
          <c:showVal val="0"/>
          <c:showCatName val="0"/>
          <c:showSerName val="0"/>
          <c:showPercent val="0"/>
          <c:showBubbleSize val="0"/>
        </c:dLbls>
        <c:marker val="1"/>
        <c:smooth val="0"/>
        <c:axId val="466863600"/>
        <c:axId val="466855760"/>
      </c:lineChart>
      <c:dateAx>
        <c:axId val="466863600"/>
        <c:scaling>
          <c:orientation val="minMax"/>
        </c:scaling>
        <c:delete val="1"/>
        <c:axPos val="b"/>
        <c:numFmt formatCode="&quot;H&quot;yy" sourceLinked="1"/>
        <c:majorTickMark val="none"/>
        <c:minorTickMark val="none"/>
        <c:tickLblPos val="none"/>
        <c:crossAx val="466855760"/>
        <c:crosses val="autoZero"/>
        <c:auto val="1"/>
        <c:lblOffset val="100"/>
        <c:baseTimeUnit val="years"/>
      </c:dateAx>
      <c:valAx>
        <c:axId val="466855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6863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24.44</c:v>
                </c:pt>
                <c:pt idx="1">
                  <c:v>26.63</c:v>
                </c:pt>
                <c:pt idx="2">
                  <c:v>28.77</c:v>
                </c:pt>
                <c:pt idx="3">
                  <c:v>30.61</c:v>
                </c:pt>
                <c:pt idx="4">
                  <c:v>32.65</c:v>
                </c:pt>
              </c:numCache>
            </c:numRef>
          </c:val>
          <c:extLst xmlns:c16r2="http://schemas.microsoft.com/office/drawing/2015/06/chart">
            <c:ext xmlns:c16="http://schemas.microsoft.com/office/drawing/2014/chart" uri="{C3380CC4-5D6E-409C-BE32-E72D297353CC}">
              <c16:uniqueId val="{00000000-65B6-448A-AF39-13E1658FF570}"/>
            </c:ext>
          </c:extLst>
        </c:ser>
        <c:dLbls>
          <c:showLegendKey val="0"/>
          <c:showVal val="0"/>
          <c:showCatName val="0"/>
          <c:showSerName val="0"/>
          <c:showPercent val="0"/>
          <c:showBubbleSize val="0"/>
        </c:dLbls>
        <c:gapWidth val="150"/>
        <c:axId val="466863992"/>
        <c:axId val="466865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22.77</c:v>
                </c:pt>
                <c:pt idx="1">
                  <c:v>23.93</c:v>
                </c:pt>
                <c:pt idx="2">
                  <c:v>24.68</c:v>
                </c:pt>
                <c:pt idx="3">
                  <c:v>24.68</c:v>
                </c:pt>
                <c:pt idx="4">
                  <c:v>21.36</c:v>
                </c:pt>
              </c:numCache>
            </c:numRef>
          </c:val>
          <c:smooth val="0"/>
          <c:extLst xmlns:c16r2="http://schemas.microsoft.com/office/drawing/2015/06/chart">
            <c:ext xmlns:c16="http://schemas.microsoft.com/office/drawing/2014/chart" uri="{C3380CC4-5D6E-409C-BE32-E72D297353CC}">
              <c16:uniqueId val="{00000001-65B6-448A-AF39-13E1658FF570}"/>
            </c:ext>
          </c:extLst>
        </c:ser>
        <c:dLbls>
          <c:showLegendKey val="0"/>
          <c:showVal val="0"/>
          <c:showCatName val="0"/>
          <c:showSerName val="0"/>
          <c:showPercent val="0"/>
          <c:showBubbleSize val="0"/>
        </c:dLbls>
        <c:marker val="1"/>
        <c:smooth val="0"/>
        <c:axId val="466863992"/>
        <c:axId val="466865168"/>
      </c:lineChart>
      <c:dateAx>
        <c:axId val="466863992"/>
        <c:scaling>
          <c:orientation val="minMax"/>
        </c:scaling>
        <c:delete val="1"/>
        <c:axPos val="b"/>
        <c:numFmt formatCode="&quot;H&quot;yy" sourceLinked="1"/>
        <c:majorTickMark val="none"/>
        <c:minorTickMark val="none"/>
        <c:tickLblPos val="none"/>
        <c:crossAx val="466865168"/>
        <c:crosses val="autoZero"/>
        <c:auto val="1"/>
        <c:lblOffset val="100"/>
        <c:baseTimeUnit val="years"/>
      </c:dateAx>
      <c:valAx>
        <c:axId val="466865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6863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5898-4832-8F0D-E35DABF13AEF}"/>
            </c:ext>
          </c:extLst>
        </c:ser>
        <c:dLbls>
          <c:showLegendKey val="0"/>
          <c:showVal val="0"/>
          <c:showCatName val="0"/>
          <c:showSerName val="0"/>
          <c:showPercent val="0"/>
          <c:showBubbleSize val="0"/>
        </c:dLbls>
        <c:gapWidth val="150"/>
        <c:axId val="466853016"/>
        <c:axId val="466853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quot;-&quot;">
                  <c:v>0.01</c:v>
                </c:pt>
                <c:pt idx="3" formatCode="#,##0.00;&quot;△&quot;#,##0.00;&quot;-&quot;">
                  <c:v>8.6199999999999992</c:v>
                </c:pt>
                <c:pt idx="4" formatCode="#,##0.00;&quot;△&quot;#,##0.00;&quot;-&quot;">
                  <c:v>0.01</c:v>
                </c:pt>
              </c:numCache>
            </c:numRef>
          </c:val>
          <c:smooth val="0"/>
          <c:extLst xmlns:c16r2="http://schemas.microsoft.com/office/drawing/2015/06/chart">
            <c:ext xmlns:c16="http://schemas.microsoft.com/office/drawing/2014/chart" uri="{C3380CC4-5D6E-409C-BE32-E72D297353CC}">
              <c16:uniqueId val="{00000001-5898-4832-8F0D-E35DABF13AEF}"/>
            </c:ext>
          </c:extLst>
        </c:ser>
        <c:dLbls>
          <c:showLegendKey val="0"/>
          <c:showVal val="0"/>
          <c:showCatName val="0"/>
          <c:showSerName val="0"/>
          <c:showPercent val="0"/>
          <c:showBubbleSize val="0"/>
        </c:dLbls>
        <c:marker val="1"/>
        <c:smooth val="0"/>
        <c:axId val="466853016"/>
        <c:axId val="466853800"/>
      </c:lineChart>
      <c:dateAx>
        <c:axId val="466853016"/>
        <c:scaling>
          <c:orientation val="minMax"/>
        </c:scaling>
        <c:delete val="1"/>
        <c:axPos val="b"/>
        <c:numFmt formatCode="&quot;H&quot;yy" sourceLinked="1"/>
        <c:majorTickMark val="none"/>
        <c:minorTickMark val="none"/>
        <c:tickLblPos val="none"/>
        <c:crossAx val="466853800"/>
        <c:crosses val="autoZero"/>
        <c:auto val="1"/>
        <c:lblOffset val="100"/>
        <c:baseTimeUnit val="years"/>
      </c:dateAx>
      <c:valAx>
        <c:axId val="466853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6853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2A86-4C6A-A6FB-281777AC8E97}"/>
            </c:ext>
          </c:extLst>
        </c:ser>
        <c:dLbls>
          <c:showLegendKey val="0"/>
          <c:showVal val="0"/>
          <c:showCatName val="0"/>
          <c:showSerName val="0"/>
          <c:showPercent val="0"/>
          <c:showBubbleSize val="0"/>
        </c:dLbls>
        <c:gapWidth val="150"/>
        <c:axId val="466856544"/>
        <c:axId val="466858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110.77</c:v>
                </c:pt>
                <c:pt idx="1">
                  <c:v>109.51</c:v>
                </c:pt>
                <c:pt idx="2">
                  <c:v>112.88</c:v>
                </c:pt>
                <c:pt idx="3">
                  <c:v>94.97</c:v>
                </c:pt>
                <c:pt idx="4">
                  <c:v>63.96</c:v>
                </c:pt>
              </c:numCache>
            </c:numRef>
          </c:val>
          <c:smooth val="0"/>
          <c:extLst xmlns:c16r2="http://schemas.microsoft.com/office/drawing/2015/06/chart">
            <c:ext xmlns:c16="http://schemas.microsoft.com/office/drawing/2014/chart" uri="{C3380CC4-5D6E-409C-BE32-E72D297353CC}">
              <c16:uniqueId val="{00000001-2A86-4C6A-A6FB-281777AC8E97}"/>
            </c:ext>
          </c:extLst>
        </c:ser>
        <c:dLbls>
          <c:showLegendKey val="0"/>
          <c:showVal val="0"/>
          <c:showCatName val="0"/>
          <c:showSerName val="0"/>
          <c:showPercent val="0"/>
          <c:showBubbleSize val="0"/>
        </c:dLbls>
        <c:marker val="1"/>
        <c:smooth val="0"/>
        <c:axId val="466856544"/>
        <c:axId val="466858504"/>
      </c:lineChart>
      <c:dateAx>
        <c:axId val="466856544"/>
        <c:scaling>
          <c:orientation val="minMax"/>
        </c:scaling>
        <c:delete val="1"/>
        <c:axPos val="b"/>
        <c:numFmt formatCode="&quot;H&quot;yy" sourceLinked="1"/>
        <c:majorTickMark val="none"/>
        <c:minorTickMark val="none"/>
        <c:tickLblPos val="none"/>
        <c:crossAx val="466858504"/>
        <c:crosses val="autoZero"/>
        <c:auto val="1"/>
        <c:lblOffset val="100"/>
        <c:baseTimeUnit val="years"/>
      </c:dateAx>
      <c:valAx>
        <c:axId val="466858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6856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165.77</c:v>
                </c:pt>
                <c:pt idx="1">
                  <c:v>135.33000000000001</c:v>
                </c:pt>
                <c:pt idx="2">
                  <c:v>119.51</c:v>
                </c:pt>
                <c:pt idx="3">
                  <c:v>98.7</c:v>
                </c:pt>
                <c:pt idx="4">
                  <c:v>83.28</c:v>
                </c:pt>
              </c:numCache>
            </c:numRef>
          </c:val>
          <c:extLst xmlns:c16r2="http://schemas.microsoft.com/office/drawing/2015/06/chart">
            <c:ext xmlns:c16="http://schemas.microsoft.com/office/drawing/2014/chart" uri="{C3380CC4-5D6E-409C-BE32-E72D297353CC}">
              <c16:uniqueId val="{00000000-A2EE-4971-853E-711F4AF38AE4}"/>
            </c:ext>
          </c:extLst>
        </c:ser>
        <c:dLbls>
          <c:showLegendKey val="0"/>
          <c:showVal val="0"/>
          <c:showCatName val="0"/>
          <c:showSerName val="0"/>
          <c:showPercent val="0"/>
          <c:showBubbleSize val="0"/>
        </c:dLbls>
        <c:gapWidth val="150"/>
        <c:axId val="466868696"/>
        <c:axId val="466865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46.78</c:v>
                </c:pt>
                <c:pt idx="1">
                  <c:v>47.44</c:v>
                </c:pt>
                <c:pt idx="2">
                  <c:v>49.18</c:v>
                </c:pt>
                <c:pt idx="3">
                  <c:v>47.72</c:v>
                </c:pt>
                <c:pt idx="4">
                  <c:v>44.24</c:v>
                </c:pt>
              </c:numCache>
            </c:numRef>
          </c:val>
          <c:smooth val="0"/>
          <c:extLst xmlns:c16r2="http://schemas.microsoft.com/office/drawing/2015/06/chart">
            <c:ext xmlns:c16="http://schemas.microsoft.com/office/drawing/2014/chart" uri="{C3380CC4-5D6E-409C-BE32-E72D297353CC}">
              <c16:uniqueId val="{00000001-A2EE-4971-853E-711F4AF38AE4}"/>
            </c:ext>
          </c:extLst>
        </c:ser>
        <c:dLbls>
          <c:showLegendKey val="0"/>
          <c:showVal val="0"/>
          <c:showCatName val="0"/>
          <c:showSerName val="0"/>
          <c:showPercent val="0"/>
          <c:showBubbleSize val="0"/>
        </c:dLbls>
        <c:marker val="1"/>
        <c:smooth val="0"/>
        <c:axId val="466868696"/>
        <c:axId val="466865560"/>
      </c:lineChart>
      <c:dateAx>
        <c:axId val="466868696"/>
        <c:scaling>
          <c:orientation val="minMax"/>
        </c:scaling>
        <c:delete val="1"/>
        <c:axPos val="b"/>
        <c:numFmt formatCode="&quot;H&quot;yy" sourceLinked="1"/>
        <c:majorTickMark val="none"/>
        <c:minorTickMark val="none"/>
        <c:tickLblPos val="none"/>
        <c:crossAx val="466865560"/>
        <c:crosses val="autoZero"/>
        <c:auto val="1"/>
        <c:lblOffset val="100"/>
        <c:baseTimeUnit val="years"/>
      </c:dateAx>
      <c:valAx>
        <c:axId val="466865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6868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1952.23</c:v>
                </c:pt>
                <c:pt idx="1">
                  <c:v>1838.02</c:v>
                </c:pt>
                <c:pt idx="2">
                  <c:v>1706.65</c:v>
                </c:pt>
                <c:pt idx="3">
                  <c:v>1659.98</c:v>
                </c:pt>
                <c:pt idx="4">
                  <c:v>1483.09</c:v>
                </c:pt>
              </c:numCache>
            </c:numRef>
          </c:val>
          <c:extLst xmlns:c16r2="http://schemas.microsoft.com/office/drawing/2015/06/chart">
            <c:ext xmlns:c16="http://schemas.microsoft.com/office/drawing/2014/chart" uri="{C3380CC4-5D6E-409C-BE32-E72D297353CC}">
              <c16:uniqueId val="{00000000-E6A6-4FDF-BB10-320257521FFF}"/>
            </c:ext>
          </c:extLst>
        </c:ser>
        <c:dLbls>
          <c:showLegendKey val="0"/>
          <c:showVal val="0"/>
          <c:showCatName val="0"/>
          <c:showSerName val="0"/>
          <c:showPercent val="0"/>
          <c:showBubbleSize val="0"/>
        </c:dLbls>
        <c:gapWidth val="150"/>
        <c:axId val="424045640"/>
        <c:axId val="424046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1298.9100000000001</c:v>
                </c:pt>
                <c:pt idx="1">
                  <c:v>1243.71</c:v>
                </c:pt>
                <c:pt idx="2">
                  <c:v>1194.1500000000001</c:v>
                </c:pt>
                <c:pt idx="3">
                  <c:v>1206.79</c:v>
                </c:pt>
                <c:pt idx="4">
                  <c:v>1258.43</c:v>
                </c:pt>
              </c:numCache>
            </c:numRef>
          </c:val>
          <c:smooth val="0"/>
          <c:extLst xmlns:c16r2="http://schemas.microsoft.com/office/drawing/2015/06/chart">
            <c:ext xmlns:c16="http://schemas.microsoft.com/office/drawing/2014/chart" uri="{C3380CC4-5D6E-409C-BE32-E72D297353CC}">
              <c16:uniqueId val="{00000001-E6A6-4FDF-BB10-320257521FFF}"/>
            </c:ext>
          </c:extLst>
        </c:ser>
        <c:dLbls>
          <c:showLegendKey val="0"/>
          <c:showVal val="0"/>
          <c:showCatName val="0"/>
          <c:showSerName val="0"/>
          <c:showPercent val="0"/>
          <c:showBubbleSize val="0"/>
        </c:dLbls>
        <c:marker val="1"/>
        <c:smooth val="0"/>
        <c:axId val="424045640"/>
        <c:axId val="424046816"/>
      </c:lineChart>
      <c:dateAx>
        <c:axId val="424045640"/>
        <c:scaling>
          <c:orientation val="minMax"/>
        </c:scaling>
        <c:delete val="1"/>
        <c:axPos val="b"/>
        <c:numFmt formatCode="&quot;H&quot;yy" sourceLinked="1"/>
        <c:majorTickMark val="none"/>
        <c:minorTickMark val="none"/>
        <c:tickLblPos val="none"/>
        <c:crossAx val="424046816"/>
        <c:crosses val="autoZero"/>
        <c:auto val="1"/>
        <c:lblOffset val="100"/>
        <c:baseTimeUnit val="years"/>
      </c:dateAx>
      <c:valAx>
        <c:axId val="424046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4045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162.56</c:v>
                </c:pt>
                <c:pt idx="1">
                  <c:v>115.37</c:v>
                </c:pt>
                <c:pt idx="2">
                  <c:v>145.4</c:v>
                </c:pt>
                <c:pt idx="3">
                  <c:v>151.41999999999999</c:v>
                </c:pt>
                <c:pt idx="4">
                  <c:v>150.54</c:v>
                </c:pt>
              </c:numCache>
            </c:numRef>
          </c:val>
          <c:extLst xmlns:c16r2="http://schemas.microsoft.com/office/drawing/2015/06/chart">
            <c:ext xmlns:c16="http://schemas.microsoft.com/office/drawing/2014/chart" uri="{C3380CC4-5D6E-409C-BE32-E72D297353CC}">
              <c16:uniqueId val="{00000000-3192-4185-AEC0-25B06A2A19F8}"/>
            </c:ext>
          </c:extLst>
        </c:ser>
        <c:dLbls>
          <c:showLegendKey val="0"/>
          <c:showVal val="0"/>
          <c:showCatName val="0"/>
          <c:showSerName val="0"/>
          <c:showPercent val="0"/>
          <c:showBubbleSize val="0"/>
        </c:dLbls>
        <c:gapWidth val="150"/>
        <c:axId val="424040544"/>
        <c:axId val="424041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69.87</c:v>
                </c:pt>
                <c:pt idx="1">
                  <c:v>74.3</c:v>
                </c:pt>
                <c:pt idx="2">
                  <c:v>72.260000000000005</c:v>
                </c:pt>
                <c:pt idx="3">
                  <c:v>71.84</c:v>
                </c:pt>
                <c:pt idx="4">
                  <c:v>73.36</c:v>
                </c:pt>
              </c:numCache>
            </c:numRef>
          </c:val>
          <c:smooth val="0"/>
          <c:extLst xmlns:c16r2="http://schemas.microsoft.com/office/drawing/2015/06/chart">
            <c:ext xmlns:c16="http://schemas.microsoft.com/office/drawing/2014/chart" uri="{C3380CC4-5D6E-409C-BE32-E72D297353CC}">
              <c16:uniqueId val="{00000001-3192-4185-AEC0-25B06A2A19F8}"/>
            </c:ext>
          </c:extLst>
        </c:ser>
        <c:dLbls>
          <c:showLegendKey val="0"/>
          <c:showVal val="0"/>
          <c:showCatName val="0"/>
          <c:showSerName val="0"/>
          <c:showPercent val="0"/>
          <c:showBubbleSize val="0"/>
        </c:dLbls>
        <c:marker val="1"/>
        <c:smooth val="0"/>
        <c:axId val="424040544"/>
        <c:axId val="424041720"/>
      </c:lineChart>
      <c:dateAx>
        <c:axId val="424040544"/>
        <c:scaling>
          <c:orientation val="minMax"/>
        </c:scaling>
        <c:delete val="1"/>
        <c:axPos val="b"/>
        <c:numFmt formatCode="&quot;H&quot;yy" sourceLinked="1"/>
        <c:majorTickMark val="none"/>
        <c:minorTickMark val="none"/>
        <c:tickLblPos val="none"/>
        <c:crossAx val="424041720"/>
        <c:crosses val="autoZero"/>
        <c:auto val="1"/>
        <c:lblOffset val="100"/>
        <c:baseTimeUnit val="years"/>
      </c:dateAx>
      <c:valAx>
        <c:axId val="424041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4040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137.26</c:v>
                </c:pt>
                <c:pt idx="1">
                  <c:v>193.48</c:v>
                </c:pt>
                <c:pt idx="2">
                  <c:v>153.78</c:v>
                </c:pt>
                <c:pt idx="3">
                  <c:v>147.31</c:v>
                </c:pt>
                <c:pt idx="4">
                  <c:v>148.69999999999999</c:v>
                </c:pt>
              </c:numCache>
            </c:numRef>
          </c:val>
          <c:extLst xmlns:c16r2="http://schemas.microsoft.com/office/drawing/2015/06/chart">
            <c:ext xmlns:c16="http://schemas.microsoft.com/office/drawing/2014/chart" uri="{C3380CC4-5D6E-409C-BE32-E72D297353CC}">
              <c16:uniqueId val="{00000000-C303-44DA-93D2-75EAA4F60031}"/>
            </c:ext>
          </c:extLst>
        </c:ser>
        <c:dLbls>
          <c:showLegendKey val="0"/>
          <c:showVal val="0"/>
          <c:showCatName val="0"/>
          <c:showSerName val="0"/>
          <c:showPercent val="0"/>
          <c:showBubbleSize val="0"/>
        </c:dLbls>
        <c:gapWidth val="150"/>
        <c:axId val="424053480"/>
        <c:axId val="2159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234.96</c:v>
                </c:pt>
                <c:pt idx="1">
                  <c:v>221.81</c:v>
                </c:pt>
                <c:pt idx="2">
                  <c:v>230.02</c:v>
                </c:pt>
                <c:pt idx="3">
                  <c:v>228.47</c:v>
                </c:pt>
                <c:pt idx="4">
                  <c:v>224.88</c:v>
                </c:pt>
              </c:numCache>
            </c:numRef>
          </c:val>
          <c:smooth val="0"/>
          <c:extLst xmlns:c16r2="http://schemas.microsoft.com/office/drawing/2015/06/chart">
            <c:ext xmlns:c16="http://schemas.microsoft.com/office/drawing/2014/chart" uri="{C3380CC4-5D6E-409C-BE32-E72D297353CC}">
              <c16:uniqueId val="{00000001-C303-44DA-93D2-75EAA4F60031}"/>
            </c:ext>
          </c:extLst>
        </c:ser>
        <c:dLbls>
          <c:showLegendKey val="0"/>
          <c:showVal val="0"/>
          <c:showCatName val="0"/>
          <c:showSerName val="0"/>
          <c:showPercent val="0"/>
          <c:showBubbleSize val="0"/>
        </c:dLbls>
        <c:marker val="1"/>
        <c:smooth val="0"/>
        <c:axId val="424053480"/>
        <c:axId val="215936960"/>
      </c:lineChart>
      <c:dateAx>
        <c:axId val="424053480"/>
        <c:scaling>
          <c:orientation val="minMax"/>
        </c:scaling>
        <c:delete val="1"/>
        <c:axPos val="b"/>
        <c:numFmt formatCode="&quot;H&quot;yy" sourceLinked="1"/>
        <c:majorTickMark val="none"/>
        <c:minorTickMark val="none"/>
        <c:tickLblPos val="none"/>
        <c:crossAx val="215936960"/>
        <c:crosses val="autoZero"/>
        <c:auto val="1"/>
        <c:lblOffset val="100"/>
        <c:baseTimeUnit val="years"/>
      </c:dateAx>
      <c:valAx>
        <c:axId val="215936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4053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【61.55】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【1,260.21】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【215.41】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【75.29】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43"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長野県　長野市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特定環境保全公共下水道</v>
      </c>
      <c r="Q8" s="72"/>
      <c r="R8" s="72"/>
      <c r="S8" s="72"/>
      <c r="T8" s="72"/>
      <c r="U8" s="72"/>
      <c r="V8" s="72"/>
      <c r="W8" s="72" t="str">
        <f>データ!L6</f>
        <v>D2</v>
      </c>
      <c r="X8" s="72"/>
      <c r="Y8" s="72"/>
      <c r="Z8" s="72"/>
      <c r="AA8" s="72"/>
      <c r="AB8" s="72"/>
      <c r="AC8" s="72"/>
      <c r="AD8" s="73" t="str">
        <f>データ!$M$6</f>
        <v>自治体職員</v>
      </c>
      <c r="AE8" s="73"/>
      <c r="AF8" s="73"/>
      <c r="AG8" s="73"/>
      <c r="AH8" s="73"/>
      <c r="AI8" s="73"/>
      <c r="AJ8" s="73"/>
      <c r="AK8" s="3"/>
      <c r="AL8" s="69">
        <f>データ!S6</f>
        <v>374038</v>
      </c>
      <c r="AM8" s="69"/>
      <c r="AN8" s="69"/>
      <c r="AO8" s="69"/>
      <c r="AP8" s="69"/>
      <c r="AQ8" s="69"/>
      <c r="AR8" s="69"/>
      <c r="AS8" s="69"/>
      <c r="AT8" s="68">
        <f>データ!T6</f>
        <v>834.81</v>
      </c>
      <c r="AU8" s="68"/>
      <c r="AV8" s="68"/>
      <c r="AW8" s="68"/>
      <c r="AX8" s="68"/>
      <c r="AY8" s="68"/>
      <c r="AZ8" s="68"/>
      <c r="BA8" s="68"/>
      <c r="BB8" s="68">
        <f>データ!U6</f>
        <v>448.05</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60.29</v>
      </c>
      <c r="J10" s="68"/>
      <c r="K10" s="68"/>
      <c r="L10" s="68"/>
      <c r="M10" s="68"/>
      <c r="N10" s="68"/>
      <c r="O10" s="68"/>
      <c r="P10" s="68">
        <f>データ!P6</f>
        <v>3.6</v>
      </c>
      <c r="Q10" s="68"/>
      <c r="R10" s="68"/>
      <c r="S10" s="68"/>
      <c r="T10" s="68"/>
      <c r="U10" s="68"/>
      <c r="V10" s="68"/>
      <c r="W10" s="68">
        <f>データ!Q6</f>
        <v>95.41</v>
      </c>
      <c r="X10" s="68"/>
      <c r="Y10" s="68"/>
      <c r="Z10" s="68"/>
      <c r="AA10" s="68"/>
      <c r="AB10" s="68"/>
      <c r="AC10" s="68"/>
      <c r="AD10" s="69">
        <f>データ!R6</f>
        <v>3534</v>
      </c>
      <c r="AE10" s="69"/>
      <c r="AF10" s="69"/>
      <c r="AG10" s="69"/>
      <c r="AH10" s="69"/>
      <c r="AI10" s="69"/>
      <c r="AJ10" s="69"/>
      <c r="AK10" s="2"/>
      <c r="AL10" s="69">
        <f>データ!V6</f>
        <v>13391</v>
      </c>
      <c r="AM10" s="69"/>
      <c r="AN10" s="69"/>
      <c r="AO10" s="69"/>
      <c r="AP10" s="69"/>
      <c r="AQ10" s="69"/>
      <c r="AR10" s="69"/>
      <c r="AS10" s="69"/>
      <c r="AT10" s="68">
        <f>データ!W6</f>
        <v>10.029999999999999</v>
      </c>
      <c r="AU10" s="68"/>
      <c r="AV10" s="68"/>
      <c r="AW10" s="68"/>
      <c r="AX10" s="68"/>
      <c r="AY10" s="68"/>
      <c r="AZ10" s="68"/>
      <c r="BA10" s="68"/>
      <c r="BB10" s="68">
        <f>データ!X6</f>
        <v>1335.09</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117</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115</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116</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【104.83】</v>
      </c>
      <c r="F85" s="26" t="str">
        <f>データ!AT6</f>
        <v>【61.55】</v>
      </c>
      <c r="G85" s="26" t="str">
        <f>データ!BE6</f>
        <v>【45.34】</v>
      </c>
      <c r="H85" s="26" t="str">
        <f>データ!BP6</f>
        <v>【1,260.21】</v>
      </c>
      <c r="I85" s="26" t="str">
        <f>データ!CA6</f>
        <v>【75.29】</v>
      </c>
      <c r="J85" s="26" t="str">
        <f>データ!CL6</f>
        <v>【215.41】</v>
      </c>
      <c r="K85" s="26" t="str">
        <f>データ!CW6</f>
        <v>【42.90】</v>
      </c>
      <c r="L85" s="26" t="str">
        <f>データ!DH6</f>
        <v>【84.75】</v>
      </c>
      <c r="M85" s="26" t="str">
        <f>データ!DS6</f>
        <v>【23.60】</v>
      </c>
      <c r="N85" s="26" t="str">
        <f>データ!ED6</f>
        <v>【0.01】</v>
      </c>
      <c r="O85" s="26" t="str">
        <f>データ!EO6</f>
        <v>【0.30】</v>
      </c>
    </row>
  </sheetData>
  <sheetProtection algorithmName="SHA-512" hashValue="EnfqUsdKpBeeq8FQm0C+vjyLDNfmc7hs2qJjjYKBWSxa9x07mmai6frPiIifmtBHQX/OgMiy3ySdnAQ51L2Qsw==" saltValue="4/yuVU3uSCVZpHVOEDIuX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202011</v>
      </c>
      <c r="D6" s="33">
        <f t="shared" si="3"/>
        <v>46</v>
      </c>
      <c r="E6" s="33">
        <f t="shared" si="3"/>
        <v>17</v>
      </c>
      <c r="F6" s="33">
        <f t="shared" si="3"/>
        <v>4</v>
      </c>
      <c r="G6" s="33">
        <f t="shared" si="3"/>
        <v>0</v>
      </c>
      <c r="H6" s="33" t="str">
        <f t="shared" si="3"/>
        <v>長野県　長野市</v>
      </c>
      <c r="I6" s="33" t="str">
        <f t="shared" si="3"/>
        <v>法適用</v>
      </c>
      <c r="J6" s="33" t="str">
        <f t="shared" si="3"/>
        <v>下水道事業</v>
      </c>
      <c r="K6" s="33" t="str">
        <f t="shared" si="3"/>
        <v>特定環境保全公共下水道</v>
      </c>
      <c r="L6" s="33" t="str">
        <f t="shared" si="3"/>
        <v>D2</v>
      </c>
      <c r="M6" s="33" t="str">
        <f t="shared" si="3"/>
        <v>自治体職員</v>
      </c>
      <c r="N6" s="34" t="str">
        <f t="shared" si="3"/>
        <v>-</v>
      </c>
      <c r="O6" s="34">
        <f t="shared" si="3"/>
        <v>60.29</v>
      </c>
      <c r="P6" s="34">
        <f t="shared" si="3"/>
        <v>3.6</v>
      </c>
      <c r="Q6" s="34">
        <f t="shared" si="3"/>
        <v>95.41</v>
      </c>
      <c r="R6" s="34">
        <f t="shared" si="3"/>
        <v>3534</v>
      </c>
      <c r="S6" s="34">
        <f t="shared" si="3"/>
        <v>374038</v>
      </c>
      <c r="T6" s="34">
        <f t="shared" si="3"/>
        <v>834.81</v>
      </c>
      <c r="U6" s="34">
        <f t="shared" si="3"/>
        <v>448.05</v>
      </c>
      <c r="V6" s="34">
        <f t="shared" si="3"/>
        <v>13391</v>
      </c>
      <c r="W6" s="34">
        <f t="shared" si="3"/>
        <v>10.029999999999999</v>
      </c>
      <c r="X6" s="34">
        <f t="shared" si="3"/>
        <v>1335.09</v>
      </c>
      <c r="Y6" s="35">
        <f>IF(Y7="",NA(),Y7)</f>
        <v>112.96</v>
      </c>
      <c r="Z6" s="35">
        <f t="shared" ref="Z6:AH6" si="4">IF(Z7="",NA(),Z7)</f>
        <v>108.08</v>
      </c>
      <c r="AA6" s="35">
        <f t="shared" si="4"/>
        <v>116.79</v>
      </c>
      <c r="AB6" s="35">
        <f t="shared" si="4"/>
        <v>118.03</v>
      </c>
      <c r="AC6" s="35">
        <f t="shared" si="4"/>
        <v>121.5</v>
      </c>
      <c r="AD6" s="35">
        <f t="shared" si="4"/>
        <v>100.85</v>
      </c>
      <c r="AE6" s="35">
        <f t="shared" si="4"/>
        <v>102.13</v>
      </c>
      <c r="AF6" s="35">
        <f t="shared" si="4"/>
        <v>101.72</v>
      </c>
      <c r="AG6" s="35">
        <f t="shared" si="4"/>
        <v>102.73</v>
      </c>
      <c r="AH6" s="35">
        <f t="shared" si="4"/>
        <v>105.78</v>
      </c>
      <c r="AI6" s="34" t="str">
        <f>IF(AI7="","",IF(AI7="-","【-】","【"&amp;SUBSTITUTE(TEXT(AI7,"#,##0.00"),"-","△")&amp;"】"))</f>
        <v>【104.83】</v>
      </c>
      <c r="AJ6" s="34">
        <f>IF(AJ7="",NA(),AJ7)</f>
        <v>0</v>
      </c>
      <c r="AK6" s="34">
        <f t="shared" ref="AK6:AS6" si="5">IF(AK7="",NA(),AK7)</f>
        <v>0</v>
      </c>
      <c r="AL6" s="34">
        <f t="shared" si="5"/>
        <v>0</v>
      </c>
      <c r="AM6" s="34">
        <f t="shared" si="5"/>
        <v>0</v>
      </c>
      <c r="AN6" s="34">
        <f t="shared" si="5"/>
        <v>0</v>
      </c>
      <c r="AO6" s="35">
        <f t="shared" si="5"/>
        <v>110.77</v>
      </c>
      <c r="AP6" s="35">
        <f t="shared" si="5"/>
        <v>109.51</v>
      </c>
      <c r="AQ6" s="35">
        <f t="shared" si="5"/>
        <v>112.88</v>
      </c>
      <c r="AR6" s="35">
        <f t="shared" si="5"/>
        <v>94.97</v>
      </c>
      <c r="AS6" s="35">
        <f t="shared" si="5"/>
        <v>63.96</v>
      </c>
      <c r="AT6" s="34" t="str">
        <f>IF(AT7="","",IF(AT7="-","【-】","【"&amp;SUBSTITUTE(TEXT(AT7,"#,##0.00"),"-","△")&amp;"】"))</f>
        <v>【61.55】</v>
      </c>
      <c r="AU6" s="35">
        <f>IF(AU7="",NA(),AU7)</f>
        <v>165.77</v>
      </c>
      <c r="AV6" s="35">
        <f t="shared" ref="AV6:BD6" si="6">IF(AV7="",NA(),AV7)</f>
        <v>135.33000000000001</v>
      </c>
      <c r="AW6" s="35">
        <f t="shared" si="6"/>
        <v>119.51</v>
      </c>
      <c r="AX6" s="35">
        <f t="shared" si="6"/>
        <v>98.7</v>
      </c>
      <c r="AY6" s="35">
        <f t="shared" si="6"/>
        <v>83.28</v>
      </c>
      <c r="AZ6" s="35">
        <f t="shared" si="6"/>
        <v>46.78</v>
      </c>
      <c r="BA6" s="35">
        <f t="shared" si="6"/>
        <v>47.44</v>
      </c>
      <c r="BB6" s="35">
        <f t="shared" si="6"/>
        <v>49.18</v>
      </c>
      <c r="BC6" s="35">
        <f t="shared" si="6"/>
        <v>47.72</v>
      </c>
      <c r="BD6" s="35">
        <f t="shared" si="6"/>
        <v>44.24</v>
      </c>
      <c r="BE6" s="34" t="str">
        <f>IF(BE7="","",IF(BE7="-","【-】","【"&amp;SUBSTITUTE(TEXT(BE7,"#,##0.00"),"-","△")&amp;"】"))</f>
        <v>【45.34】</v>
      </c>
      <c r="BF6" s="35">
        <f>IF(BF7="",NA(),BF7)</f>
        <v>1952.23</v>
      </c>
      <c r="BG6" s="35">
        <f t="shared" ref="BG6:BO6" si="7">IF(BG7="",NA(),BG7)</f>
        <v>1838.02</v>
      </c>
      <c r="BH6" s="35">
        <f t="shared" si="7"/>
        <v>1706.65</v>
      </c>
      <c r="BI6" s="35">
        <f t="shared" si="7"/>
        <v>1659.98</v>
      </c>
      <c r="BJ6" s="35">
        <f t="shared" si="7"/>
        <v>1483.09</v>
      </c>
      <c r="BK6" s="35">
        <f t="shared" si="7"/>
        <v>1298.9100000000001</v>
      </c>
      <c r="BL6" s="35">
        <f t="shared" si="7"/>
        <v>1243.71</v>
      </c>
      <c r="BM6" s="35">
        <f t="shared" si="7"/>
        <v>1194.1500000000001</v>
      </c>
      <c r="BN6" s="35">
        <f t="shared" si="7"/>
        <v>1206.79</v>
      </c>
      <c r="BO6" s="35">
        <f t="shared" si="7"/>
        <v>1258.43</v>
      </c>
      <c r="BP6" s="34" t="str">
        <f>IF(BP7="","",IF(BP7="-","【-】","【"&amp;SUBSTITUTE(TEXT(BP7,"#,##0.00"),"-","△")&amp;"】"))</f>
        <v>【1,260.21】</v>
      </c>
      <c r="BQ6" s="35">
        <f>IF(BQ7="",NA(),BQ7)</f>
        <v>162.56</v>
      </c>
      <c r="BR6" s="35">
        <f t="shared" ref="BR6:BZ6" si="8">IF(BR7="",NA(),BR7)</f>
        <v>115.37</v>
      </c>
      <c r="BS6" s="35">
        <f t="shared" si="8"/>
        <v>145.4</v>
      </c>
      <c r="BT6" s="35">
        <f t="shared" si="8"/>
        <v>151.41999999999999</v>
      </c>
      <c r="BU6" s="35">
        <f t="shared" si="8"/>
        <v>150.54</v>
      </c>
      <c r="BV6" s="35">
        <f t="shared" si="8"/>
        <v>69.87</v>
      </c>
      <c r="BW6" s="35">
        <f t="shared" si="8"/>
        <v>74.3</v>
      </c>
      <c r="BX6" s="35">
        <f t="shared" si="8"/>
        <v>72.260000000000005</v>
      </c>
      <c r="BY6" s="35">
        <f t="shared" si="8"/>
        <v>71.84</v>
      </c>
      <c r="BZ6" s="35">
        <f t="shared" si="8"/>
        <v>73.36</v>
      </c>
      <c r="CA6" s="34" t="str">
        <f>IF(CA7="","",IF(CA7="-","【-】","【"&amp;SUBSTITUTE(TEXT(CA7,"#,##0.00"),"-","△")&amp;"】"))</f>
        <v>【75.29】</v>
      </c>
      <c r="CB6" s="35">
        <f>IF(CB7="",NA(),CB7)</f>
        <v>137.26</v>
      </c>
      <c r="CC6" s="35">
        <f t="shared" ref="CC6:CK6" si="9">IF(CC7="",NA(),CC7)</f>
        <v>193.48</v>
      </c>
      <c r="CD6" s="35">
        <f t="shared" si="9"/>
        <v>153.78</v>
      </c>
      <c r="CE6" s="35">
        <f t="shared" si="9"/>
        <v>147.31</v>
      </c>
      <c r="CF6" s="35">
        <f t="shared" si="9"/>
        <v>148.69999999999999</v>
      </c>
      <c r="CG6" s="35">
        <f t="shared" si="9"/>
        <v>234.96</v>
      </c>
      <c r="CH6" s="35">
        <f t="shared" si="9"/>
        <v>221.81</v>
      </c>
      <c r="CI6" s="35">
        <f t="shared" si="9"/>
        <v>230.02</v>
      </c>
      <c r="CJ6" s="35">
        <f t="shared" si="9"/>
        <v>228.47</v>
      </c>
      <c r="CK6" s="35">
        <f t="shared" si="9"/>
        <v>224.88</v>
      </c>
      <c r="CL6" s="34" t="str">
        <f>IF(CL7="","",IF(CL7="-","【-】","【"&amp;SUBSTITUTE(TEXT(CL7,"#,##0.00"),"-","△")&amp;"】"))</f>
        <v>【215.41】</v>
      </c>
      <c r="CM6" s="35">
        <f>IF(CM7="",NA(),CM7)</f>
        <v>77.05</v>
      </c>
      <c r="CN6" s="35">
        <f t="shared" ref="CN6:CV6" si="10">IF(CN7="",NA(),CN7)</f>
        <v>78.900000000000006</v>
      </c>
      <c r="CO6" s="35">
        <f t="shared" si="10"/>
        <v>78.55</v>
      </c>
      <c r="CP6" s="35">
        <f t="shared" si="10"/>
        <v>76.819999999999993</v>
      </c>
      <c r="CQ6" s="35">
        <f t="shared" si="10"/>
        <v>23.86</v>
      </c>
      <c r="CR6" s="35">
        <f t="shared" si="10"/>
        <v>42.9</v>
      </c>
      <c r="CS6" s="35">
        <f t="shared" si="10"/>
        <v>43.36</v>
      </c>
      <c r="CT6" s="35">
        <f t="shared" si="10"/>
        <v>42.56</v>
      </c>
      <c r="CU6" s="35">
        <f t="shared" si="10"/>
        <v>42.47</v>
      </c>
      <c r="CV6" s="35">
        <f t="shared" si="10"/>
        <v>42.4</v>
      </c>
      <c r="CW6" s="34" t="str">
        <f>IF(CW7="","",IF(CW7="-","【-】","【"&amp;SUBSTITUTE(TEXT(CW7,"#,##0.00"),"-","△")&amp;"】"))</f>
        <v>【42.90】</v>
      </c>
      <c r="CX6" s="35">
        <f>IF(CX7="",NA(),CX7)</f>
        <v>83.16</v>
      </c>
      <c r="CY6" s="35">
        <f t="shared" ref="CY6:DG6" si="11">IF(CY7="",NA(),CY7)</f>
        <v>88.73</v>
      </c>
      <c r="CZ6" s="35">
        <f t="shared" si="11"/>
        <v>89.61</v>
      </c>
      <c r="DA6" s="35">
        <f t="shared" si="11"/>
        <v>90.59</v>
      </c>
      <c r="DB6" s="35">
        <f t="shared" si="11"/>
        <v>91.09</v>
      </c>
      <c r="DC6" s="35">
        <f t="shared" si="11"/>
        <v>83.5</v>
      </c>
      <c r="DD6" s="35">
        <f t="shared" si="11"/>
        <v>83.06</v>
      </c>
      <c r="DE6" s="35">
        <f t="shared" si="11"/>
        <v>83.32</v>
      </c>
      <c r="DF6" s="35">
        <f t="shared" si="11"/>
        <v>83.75</v>
      </c>
      <c r="DG6" s="35">
        <f t="shared" si="11"/>
        <v>84.19</v>
      </c>
      <c r="DH6" s="34" t="str">
        <f>IF(DH7="","",IF(DH7="-","【-】","【"&amp;SUBSTITUTE(TEXT(DH7,"#,##0.00"),"-","△")&amp;"】"))</f>
        <v>【84.75】</v>
      </c>
      <c r="DI6" s="35">
        <f>IF(DI7="",NA(),DI7)</f>
        <v>24.44</v>
      </c>
      <c r="DJ6" s="35">
        <f t="shared" ref="DJ6:DR6" si="12">IF(DJ7="",NA(),DJ7)</f>
        <v>26.63</v>
      </c>
      <c r="DK6" s="35">
        <f t="shared" si="12"/>
        <v>28.77</v>
      </c>
      <c r="DL6" s="35">
        <f t="shared" si="12"/>
        <v>30.61</v>
      </c>
      <c r="DM6" s="35">
        <f t="shared" si="12"/>
        <v>32.65</v>
      </c>
      <c r="DN6" s="35">
        <f t="shared" si="12"/>
        <v>22.77</v>
      </c>
      <c r="DO6" s="35">
        <f t="shared" si="12"/>
        <v>23.93</v>
      </c>
      <c r="DP6" s="35">
        <f t="shared" si="12"/>
        <v>24.68</v>
      </c>
      <c r="DQ6" s="35">
        <f t="shared" si="12"/>
        <v>24.68</v>
      </c>
      <c r="DR6" s="35">
        <f t="shared" si="12"/>
        <v>21.36</v>
      </c>
      <c r="DS6" s="34" t="str">
        <f>IF(DS7="","",IF(DS7="-","【-】","【"&amp;SUBSTITUTE(TEXT(DS7,"#,##0.00"),"-","△")&amp;"】"))</f>
        <v>【23.60】</v>
      </c>
      <c r="DT6" s="34">
        <f>IF(DT7="",NA(),DT7)</f>
        <v>0</v>
      </c>
      <c r="DU6" s="34">
        <f t="shared" ref="DU6:EC6" si="13">IF(DU7="",NA(),DU7)</f>
        <v>0</v>
      </c>
      <c r="DV6" s="34">
        <f t="shared" si="13"/>
        <v>0</v>
      </c>
      <c r="DW6" s="34">
        <f t="shared" si="13"/>
        <v>0</v>
      </c>
      <c r="DX6" s="34">
        <f t="shared" si="13"/>
        <v>0</v>
      </c>
      <c r="DY6" s="34">
        <f t="shared" si="13"/>
        <v>0</v>
      </c>
      <c r="DZ6" s="34">
        <f t="shared" si="13"/>
        <v>0</v>
      </c>
      <c r="EA6" s="35">
        <f t="shared" si="13"/>
        <v>0.01</v>
      </c>
      <c r="EB6" s="35">
        <f t="shared" si="13"/>
        <v>8.6199999999999992</v>
      </c>
      <c r="EC6" s="35">
        <f t="shared" si="13"/>
        <v>0.01</v>
      </c>
      <c r="ED6" s="34" t="str">
        <f>IF(ED7="","",IF(ED7="-","【-】","【"&amp;SUBSTITUTE(TEXT(ED7,"#,##0.00"),"-","△")&amp;"】"))</f>
        <v>【0.01】</v>
      </c>
      <c r="EE6" s="34">
        <f>IF(EE7="",NA(),EE7)</f>
        <v>0</v>
      </c>
      <c r="EF6" s="34">
        <f t="shared" ref="EF6:EN6" si="14">IF(EF7="",NA(),EF7)</f>
        <v>0</v>
      </c>
      <c r="EG6" s="34">
        <f t="shared" si="14"/>
        <v>0</v>
      </c>
      <c r="EH6" s="34">
        <f t="shared" si="14"/>
        <v>0</v>
      </c>
      <c r="EI6" s="34">
        <f t="shared" si="14"/>
        <v>0</v>
      </c>
      <c r="EJ6" s="35">
        <f t="shared" si="14"/>
        <v>0.09</v>
      </c>
      <c r="EK6" s="35">
        <f t="shared" si="14"/>
        <v>0.09</v>
      </c>
      <c r="EL6" s="35">
        <f t="shared" si="14"/>
        <v>0.13</v>
      </c>
      <c r="EM6" s="35">
        <f t="shared" si="14"/>
        <v>0.36</v>
      </c>
      <c r="EN6" s="35">
        <f t="shared" si="14"/>
        <v>0.39</v>
      </c>
      <c r="EO6" s="34" t="str">
        <f>IF(EO7="","",IF(EO7="-","【-】","【"&amp;SUBSTITUTE(TEXT(EO7,"#,##0.00"),"-","△")&amp;"】"))</f>
        <v>【0.30】</v>
      </c>
    </row>
    <row r="7" spans="1:148" s="36" customFormat="1" x14ac:dyDescent="0.15">
      <c r="A7" s="28"/>
      <c r="B7" s="37">
        <v>2020</v>
      </c>
      <c r="C7" s="37">
        <v>202011</v>
      </c>
      <c r="D7" s="37">
        <v>46</v>
      </c>
      <c r="E7" s="37">
        <v>17</v>
      </c>
      <c r="F7" s="37">
        <v>4</v>
      </c>
      <c r="G7" s="37">
        <v>0</v>
      </c>
      <c r="H7" s="37" t="s">
        <v>96</v>
      </c>
      <c r="I7" s="37" t="s">
        <v>97</v>
      </c>
      <c r="J7" s="37" t="s">
        <v>98</v>
      </c>
      <c r="K7" s="37" t="s">
        <v>99</v>
      </c>
      <c r="L7" s="37" t="s">
        <v>100</v>
      </c>
      <c r="M7" s="37" t="s">
        <v>101</v>
      </c>
      <c r="N7" s="38" t="s">
        <v>102</v>
      </c>
      <c r="O7" s="38">
        <v>60.29</v>
      </c>
      <c r="P7" s="38">
        <v>3.6</v>
      </c>
      <c r="Q7" s="38">
        <v>95.41</v>
      </c>
      <c r="R7" s="38">
        <v>3534</v>
      </c>
      <c r="S7" s="38">
        <v>374038</v>
      </c>
      <c r="T7" s="38">
        <v>834.81</v>
      </c>
      <c r="U7" s="38">
        <v>448.05</v>
      </c>
      <c r="V7" s="38">
        <v>13391</v>
      </c>
      <c r="W7" s="38">
        <v>10.029999999999999</v>
      </c>
      <c r="X7" s="38">
        <v>1335.09</v>
      </c>
      <c r="Y7" s="38">
        <v>112.96</v>
      </c>
      <c r="Z7" s="38">
        <v>108.08</v>
      </c>
      <c r="AA7" s="38">
        <v>116.79</v>
      </c>
      <c r="AB7" s="38">
        <v>118.03</v>
      </c>
      <c r="AC7" s="38">
        <v>121.5</v>
      </c>
      <c r="AD7" s="38">
        <v>100.85</v>
      </c>
      <c r="AE7" s="38">
        <v>102.13</v>
      </c>
      <c r="AF7" s="38">
        <v>101.72</v>
      </c>
      <c r="AG7" s="38">
        <v>102.73</v>
      </c>
      <c r="AH7" s="38">
        <v>105.78</v>
      </c>
      <c r="AI7" s="38">
        <v>104.83</v>
      </c>
      <c r="AJ7" s="38">
        <v>0</v>
      </c>
      <c r="AK7" s="38">
        <v>0</v>
      </c>
      <c r="AL7" s="38">
        <v>0</v>
      </c>
      <c r="AM7" s="38">
        <v>0</v>
      </c>
      <c r="AN7" s="38">
        <v>0</v>
      </c>
      <c r="AO7" s="38">
        <v>110.77</v>
      </c>
      <c r="AP7" s="38">
        <v>109.51</v>
      </c>
      <c r="AQ7" s="38">
        <v>112.88</v>
      </c>
      <c r="AR7" s="38">
        <v>94.97</v>
      </c>
      <c r="AS7" s="38">
        <v>63.96</v>
      </c>
      <c r="AT7" s="38">
        <v>61.55</v>
      </c>
      <c r="AU7" s="38">
        <v>165.77</v>
      </c>
      <c r="AV7" s="38">
        <v>135.33000000000001</v>
      </c>
      <c r="AW7" s="38">
        <v>119.51</v>
      </c>
      <c r="AX7" s="38">
        <v>98.7</v>
      </c>
      <c r="AY7" s="38">
        <v>83.28</v>
      </c>
      <c r="AZ7" s="38">
        <v>46.78</v>
      </c>
      <c r="BA7" s="38">
        <v>47.44</v>
      </c>
      <c r="BB7" s="38">
        <v>49.18</v>
      </c>
      <c r="BC7" s="38">
        <v>47.72</v>
      </c>
      <c r="BD7" s="38">
        <v>44.24</v>
      </c>
      <c r="BE7" s="38">
        <v>45.34</v>
      </c>
      <c r="BF7" s="38">
        <v>1952.23</v>
      </c>
      <c r="BG7" s="38">
        <v>1838.02</v>
      </c>
      <c r="BH7" s="38">
        <v>1706.65</v>
      </c>
      <c r="BI7" s="38">
        <v>1659.98</v>
      </c>
      <c r="BJ7" s="38">
        <v>1483.09</v>
      </c>
      <c r="BK7" s="38">
        <v>1298.9100000000001</v>
      </c>
      <c r="BL7" s="38">
        <v>1243.71</v>
      </c>
      <c r="BM7" s="38">
        <v>1194.1500000000001</v>
      </c>
      <c r="BN7" s="38">
        <v>1206.79</v>
      </c>
      <c r="BO7" s="38">
        <v>1258.43</v>
      </c>
      <c r="BP7" s="38">
        <v>1260.21</v>
      </c>
      <c r="BQ7" s="38">
        <v>162.56</v>
      </c>
      <c r="BR7" s="38">
        <v>115.37</v>
      </c>
      <c r="BS7" s="38">
        <v>145.4</v>
      </c>
      <c r="BT7" s="38">
        <v>151.41999999999999</v>
      </c>
      <c r="BU7" s="38">
        <v>150.54</v>
      </c>
      <c r="BV7" s="38">
        <v>69.87</v>
      </c>
      <c r="BW7" s="38">
        <v>74.3</v>
      </c>
      <c r="BX7" s="38">
        <v>72.260000000000005</v>
      </c>
      <c r="BY7" s="38">
        <v>71.84</v>
      </c>
      <c r="BZ7" s="38">
        <v>73.36</v>
      </c>
      <c r="CA7" s="38">
        <v>75.290000000000006</v>
      </c>
      <c r="CB7" s="38">
        <v>137.26</v>
      </c>
      <c r="CC7" s="38">
        <v>193.48</v>
      </c>
      <c r="CD7" s="38">
        <v>153.78</v>
      </c>
      <c r="CE7" s="38">
        <v>147.31</v>
      </c>
      <c r="CF7" s="38">
        <v>148.69999999999999</v>
      </c>
      <c r="CG7" s="38">
        <v>234.96</v>
      </c>
      <c r="CH7" s="38">
        <v>221.81</v>
      </c>
      <c r="CI7" s="38">
        <v>230.02</v>
      </c>
      <c r="CJ7" s="38">
        <v>228.47</v>
      </c>
      <c r="CK7" s="38">
        <v>224.88</v>
      </c>
      <c r="CL7" s="38">
        <v>215.41</v>
      </c>
      <c r="CM7" s="38">
        <v>77.05</v>
      </c>
      <c r="CN7" s="38">
        <v>78.900000000000006</v>
      </c>
      <c r="CO7" s="38">
        <v>78.55</v>
      </c>
      <c r="CP7" s="38">
        <v>76.819999999999993</v>
      </c>
      <c r="CQ7" s="38">
        <v>23.86</v>
      </c>
      <c r="CR7" s="38">
        <v>42.9</v>
      </c>
      <c r="CS7" s="38">
        <v>43.36</v>
      </c>
      <c r="CT7" s="38">
        <v>42.56</v>
      </c>
      <c r="CU7" s="38">
        <v>42.47</v>
      </c>
      <c r="CV7" s="38">
        <v>42.4</v>
      </c>
      <c r="CW7" s="38">
        <v>42.9</v>
      </c>
      <c r="CX7" s="38">
        <v>83.16</v>
      </c>
      <c r="CY7" s="38">
        <v>88.73</v>
      </c>
      <c r="CZ7" s="38">
        <v>89.61</v>
      </c>
      <c r="DA7" s="38">
        <v>90.59</v>
      </c>
      <c r="DB7" s="38">
        <v>91.09</v>
      </c>
      <c r="DC7" s="38">
        <v>83.5</v>
      </c>
      <c r="DD7" s="38">
        <v>83.06</v>
      </c>
      <c r="DE7" s="38">
        <v>83.32</v>
      </c>
      <c r="DF7" s="38">
        <v>83.75</v>
      </c>
      <c r="DG7" s="38">
        <v>84.19</v>
      </c>
      <c r="DH7" s="38">
        <v>84.75</v>
      </c>
      <c r="DI7" s="38">
        <v>24.44</v>
      </c>
      <c r="DJ7" s="38">
        <v>26.63</v>
      </c>
      <c r="DK7" s="38">
        <v>28.77</v>
      </c>
      <c r="DL7" s="38">
        <v>30.61</v>
      </c>
      <c r="DM7" s="38">
        <v>32.65</v>
      </c>
      <c r="DN7" s="38">
        <v>22.77</v>
      </c>
      <c r="DO7" s="38">
        <v>23.93</v>
      </c>
      <c r="DP7" s="38">
        <v>24.68</v>
      </c>
      <c r="DQ7" s="38">
        <v>24.68</v>
      </c>
      <c r="DR7" s="38">
        <v>21.36</v>
      </c>
      <c r="DS7" s="38">
        <v>23.6</v>
      </c>
      <c r="DT7" s="38">
        <v>0</v>
      </c>
      <c r="DU7" s="38">
        <v>0</v>
      </c>
      <c r="DV7" s="38">
        <v>0</v>
      </c>
      <c r="DW7" s="38">
        <v>0</v>
      </c>
      <c r="DX7" s="38">
        <v>0</v>
      </c>
      <c r="DY7" s="38">
        <v>0</v>
      </c>
      <c r="DZ7" s="38">
        <v>0</v>
      </c>
      <c r="EA7" s="38">
        <v>0.01</v>
      </c>
      <c r="EB7" s="38">
        <v>8.6199999999999992</v>
      </c>
      <c r="EC7" s="38">
        <v>0.01</v>
      </c>
      <c r="ED7" s="38">
        <v>0.01</v>
      </c>
      <c r="EE7" s="38">
        <v>0</v>
      </c>
      <c r="EF7" s="38">
        <v>0</v>
      </c>
      <c r="EG7" s="38">
        <v>0</v>
      </c>
      <c r="EH7" s="38">
        <v>0</v>
      </c>
      <c r="EI7" s="38">
        <v>0</v>
      </c>
      <c r="EJ7" s="38">
        <v>0.09</v>
      </c>
      <c r="EK7" s="38">
        <v>0.09</v>
      </c>
      <c r="EL7" s="38">
        <v>0.13</v>
      </c>
      <c r="EM7" s="38">
        <v>0.36</v>
      </c>
      <c r="EN7" s="38">
        <v>0.39</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111</v>
      </c>
      <c r="D13" t="s">
        <v>111</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00070690</cp:lastModifiedBy>
  <dcterms:created xsi:type="dcterms:W3CDTF">2021-12-03T07:24:00Z</dcterms:created>
  <dcterms:modified xsi:type="dcterms:W3CDTF">2022-01-21T08:10:05Z</dcterms:modified>
  <cp:category/>
</cp:coreProperties>
</file>