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701000総務課$\財務\H27年10月　移行データ\§財務\決算\経営比較分析表\R2(R3作業)\02_回答作成\02_下水分\"/>
    </mc:Choice>
  </mc:AlternateContent>
  <workbookProtection workbookAlgorithmName="SHA-512" workbookHashValue="TvgXFW5rPce6jRDO2OnhbXAFNx87BVw6K8NX2m5LIk+knsEFHhrVqP2X7kvqp54zfmCfk3TU4zSjD6rB/hjV6w==" workbookSaltValue="8f0Yh6dU0Ugn2jYAYjy3Y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<sst xmlns="http://schemas.openxmlformats.org/spreadsheetml/2006/main" count="253" uniqueCount="117">
  <si>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</si>
  <si>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</si>
  <si>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</si>
  <si>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</si>
  <si>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</si>
  <si>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</si>
  <si>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</si>
  <si>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</si>
  <si>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</si>
  <si>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</si>
  <si>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</si>
  <si>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</si>
  <si>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</si>
  <si>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</si>
  <si>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</si>
  <si>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</si>
  <si>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</si>
  <si>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</si>
  <si>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</si>
  <si>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</si>
  <si>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</si>
  <si>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</si>
  <si>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</si>
  <si>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</si>
  <si>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</si>
  <si>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</si>
  <si>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</si>
  <si>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</si>
  <si>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</si>
  <si>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</si>
  <si>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</si>
  <si>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</si>
  <si>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</si>
  <si>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</si>
  <si>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</si>
  <si>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</si>
  <si>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</si>
  <si>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</si>
  <si>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</si>
  <si>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</si>
  <si>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</si>
  <si>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</si>
  <si>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</si>
  <si>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</si>
  <si>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</si>
  <si>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</si>
  <si>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</si>
  <si>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</si>
  <si>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</si>
  <si>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</si>
  <si>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</si>
  <si>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</si>
  <si>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</si>
  <si>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</si>
  <si>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</si>
  <si>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</si>
  <si>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</si>
  <si>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</si>
  <si>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</si>
  <si>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</si>
  <si>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</si>
  <si>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</si>
  <si>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</si>
  <si>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</si>
  <si>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</si>
  <si>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</si>
  <si>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</si>
  <si>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</si>
  <si>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</si>
  <si>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</si>
  <si>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</si>
  <si>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</si>
  <si>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</si>
  <si>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</si>
  <si>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</si>
  <si>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</si>
  <si>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</si>
  <si>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</si>
  <si>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</si>
  <si>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</si>
  <si>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</si>
  <si>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</si>
  <si>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</si>
  <si>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</si>
  <si>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</si>
  <si>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</si>
  <si>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</si>
  <si>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</si>
  <si>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</si>
  <si>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</si>
  <si>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</si>
  <si>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</si>
  <si>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</si>
  <si>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</si>
  <si>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</si>
  <si>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</si>
  <si>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</si>
  <si>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下水道事業</t>
  </si>
  <si>
    <t>特定地域生活排水処理</t>
  </si>
  <si>
    <t>K2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</si>
  <si>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</si>
  <si>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</si>
  <si>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</si>
  <si>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</si>
  <si>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</si>
  <si>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</si>
  <si>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</si>
  <si>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</si>
  <si>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</si>
  <si>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</si>
  <si>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</si>
  <si>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</si>
  <si>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</si>
  <si>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</si>
  <si>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特定地域生活排水処理事業は、生活環境の改善、公衆衛生の向上を目的として、地域の実情に応じた効率的・効果的な生活排水処理施設の整備を積極的に推進していくものとして、主に山間部において家屋が点在する地域について合併前の各町村（旧戸隠村、旧鬼無里村、旧信州新町、旧中条村）により整備を開始し、平成７年度から供用開始しました。
　本市が行う下水道事業の一本化を図るため、平成21年度に公営企業法を適用し、上下水道局が経営する公共下水道事業等と統合し、整備及び維持管理を行っています。
　特定地域生活排水処理事業における使用料収入は、新規設置による増加はあるものの、人口減少に伴う汚水排除量の減少により大幅な増収は見込めないため、経常収支は更に厳しいものになります。
　また、維持管理費も使用料収入で賄えていないため、今後も赤字が続く見込みです。
 これに伴い累積欠損金比率は上昇しますが、公共下水道事業の利益により欠損金を補填しており、下水道事業会計としては累積欠損金はありません。
　企業債残高対事業規模比率は、多額の整備費用に対して使用料収入は他の下水道事業と格差を設けていないため、類似団体と比較しても、年々減少傾向ではありますが、依然高い水準にあります。
　なお、公共下水道に接続が困難な地域の水洗化を図るため、整備費用の財源として新たに企業債を発行していますが、発行額は減少傾向にあるため、残高も緩やかに減少して推移する見込みです。
　収益性が著しく低く、経営が困難な状況にありますが、下水道事業全体として包括的な経営を行っています。</t>
    <rPh sb="1" eb="3">
      <t>トクテイ</t>
    </rPh>
    <rPh sb="3" eb="5">
      <t>チイキ</t>
    </rPh>
    <rPh sb="5" eb="7">
      <t>セイカツ</t>
    </rPh>
    <rPh sb="7" eb="9">
      <t>ハイスイ</t>
    </rPh>
    <rPh sb="9" eb="11">
      <t>ショリ</t>
    </rPh>
    <rPh sb="11" eb="13">
      <t>ジギョウ</t>
    </rPh>
    <rPh sb="15" eb="17">
      <t>セイカツ</t>
    </rPh>
    <rPh sb="17" eb="19">
      <t>カンキョウ</t>
    </rPh>
    <rPh sb="20" eb="22">
      <t>カイゼン</t>
    </rPh>
    <rPh sb="23" eb="25">
      <t>コウシュウ</t>
    </rPh>
    <rPh sb="25" eb="27">
      <t>エイセイ</t>
    </rPh>
    <rPh sb="28" eb="30">
      <t>コウジョウ</t>
    </rPh>
    <rPh sb="31" eb="33">
      <t>モクテキ</t>
    </rPh>
    <rPh sb="37" eb="39">
      <t>チイキ</t>
    </rPh>
    <rPh sb="40" eb="42">
      <t>ジツジョウ</t>
    </rPh>
    <rPh sb="43" eb="44">
      <t>オウ</t>
    </rPh>
    <rPh sb="46" eb="49">
      <t>コウリツテキ</t>
    </rPh>
    <rPh sb="50" eb="53">
      <t>コウカテキ</t>
    </rPh>
    <rPh sb="54" eb="56">
      <t>セイカツ</t>
    </rPh>
    <rPh sb="56" eb="58">
      <t>ハイスイ</t>
    </rPh>
    <rPh sb="58" eb="60">
      <t>ショリ</t>
    </rPh>
    <rPh sb="60" eb="62">
      <t>シセツ</t>
    </rPh>
    <rPh sb="63" eb="65">
      <t>セイビ</t>
    </rPh>
    <rPh sb="66" eb="69">
      <t>セッキョクテキ</t>
    </rPh>
    <rPh sb="70" eb="72">
      <t>スイシン</t>
    </rPh>
    <rPh sb="82" eb="83">
      <t>オモ</t>
    </rPh>
    <rPh sb="84" eb="87">
      <t>サンカンブ</t>
    </rPh>
    <rPh sb="91" eb="93">
      <t>カオク</t>
    </rPh>
    <rPh sb="94" eb="96">
      <t>テンザイ</t>
    </rPh>
    <rPh sb="98" eb="100">
      <t>チイキ</t>
    </rPh>
    <rPh sb="104" eb="106">
      <t>ガッペイ</t>
    </rPh>
    <rPh sb="106" eb="107">
      <t>マエ</t>
    </rPh>
    <rPh sb="108" eb="109">
      <t>カク</t>
    </rPh>
    <rPh sb="109" eb="111">
      <t>チョウソン</t>
    </rPh>
    <rPh sb="112" eb="113">
      <t>キュウ</t>
    </rPh>
    <rPh sb="113" eb="114">
      <t>ト</t>
    </rPh>
    <rPh sb="114" eb="115">
      <t>カク</t>
    </rPh>
    <rPh sb="115" eb="116">
      <t>ムラ</t>
    </rPh>
    <rPh sb="117" eb="118">
      <t>キュウ</t>
    </rPh>
    <rPh sb="118" eb="121">
      <t>キナサ</t>
    </rPh>
    <rPh sb="121" eb="122">
      <t>ムラ</t>
    </rPh>
    <rPh sb="123" eb="124">
      <t>キュウ</t>
    </rPh>
    <rPh sb="124" eb="126">
      <t>シンシュウ</t>
    </rPh>
    <rPh sb="126" eb="128">
      <t>シンマチ</t>
    </rPh>
    <rPh sb="129" eb="130">
      <t>キュウ</t>
    </rPh>
    <rPh sb="130" eb="132">
      <t>ナカジョウ</t>
    </rPh>
    <rPh sb="132" eb="133">
      <t>ムラ</t>
    </rPh>
    <rPh sb="140" eb="142">
      <t>カイシ</t>
    </rPh>
    <rPh sb="144" eb="146">
      <t>ヘイセイ</t>
    </rPh>
    <rPh sb="147" eb="149">
      <t>ネンド</t>
    </rPh>
    <rPh sb="151" eb="153">
      <t>キョウヨウ</t>
    </rPh>
    <rPh sb="153" eb="155">
      <t>カイシ</t>
    </rPh>
    <rPh sb="162" eb="163">
      <t>ホン</t>
    </rPh>
    <rPh sb="163" eb="164">
      <t>シ</t>
    </rPh>
    <rPh sb="165" eb="166">
      <t>オコナ</t>
    </rPh>
    <rPh sb="167" eb="169">
      <t>ゲスイ</t>
    </rPh>
    <rPh sb="169" eb="170">
      <t>ドウ</t>
    </rPh>
    <rPh sb="170" eb="172">
      <t>ジギョウ</t>
    </rPh>
    <rPh sb="173" eb="176">
      <t>イッポンカ</t>
    </rPh>
    <rPh sb="177" eb="178">
      <t>ハカ</t>
    </rPh>
    <rPh sb="182" eb="184">
      <t>ヘイセイ</t>
    </rPh>
    <rPh sb="186" eb="188">
      <t>ネンド</t>
    </rPh>
    <rPh sb="189" eb="191">
      <t>コウエイ</t>
    </rPh>
    <rPh sb="191" eb="193">
      <t>キギョウ</t>
    </rPh>
    <rPh sb="193" eb="194">
      <t>ホウ</t>
    </rPh>
    <rPh sb="195" eb="197">
      <t>テキヨウ</t>
    </rPh>
    <rPh sb="199" eb="201">
      <t>ジョウゲ</t>
    </rPh>
    <rPh sb="201" eb="203">
      <t>スイドウ</t>
    </rPh>
    <rPh sb="203" eb="204">
      <t>キョク</t>
    </rPh>
    <rPh sb="205" eb="207">
      <t>ケイエイ</t>
    </rPh>
    <rPh sb="209" eb="211">
      <t>コウキョウ</t>
    </rPh>
    <rPh sb="211" eb="214">
      <t>ゲスイドウ</t>
    </rPh>
    <rPh sb="214" eb="216">
      <t>ジギョウ</t>
    </rPh>
    <rPh sb="216" eb="217">
      <t>トウ</t>
    </rPh>
    <rPh sb="218" eb="220">
      <t>トウゴウ</t>
    </rPh>
    <rPh sb="222" eb="224">
      <t>セイビ</t>
    </rPh>
    <rPh sb="224" eb="225">
      <t>オヨ</t>
    </rPh>
    <rPh sb="226" eb="228">
      <t>イジ</t>
    </rPh>
    <rPh sb="228" eb="230">
      <t>カンリ</t>
    </rPh>
    <rPh sb="231" eb="232">
      <t>オコナ</t>
    </rPh>
    <rPh sb="250" eb="252">
      <t>ジギョウ</t>
    </rPh>
    <rPh sb="256" eb="258">
      <t>シヨウ</t>
    </rPh>
    <rPh sb="258" eb="259">
      <t>リョウ</t>
    </rPh>
    <rPh sb="259" eb="261">
      <t>シュウニュウ</t>
    </rPh>
    <rPh sb="263" eb="265">
      <t>シンキ</t>
    </rPh>
    <rPh sb="265" eb="267">
      <t>セッチ</t>
    </rPh>
    <rPh sb="270" eb="272">
      <t>ゾウカ</t>
    </rPh>
    <rPh sb="279" eb="281">
      <t>ジンコウ</t>
    </rPh>
    <rPh sb="281" eb="283">
      <t>ゲンショウ</t>
    </rPh>
    <rPh sb="284" eb="285">
      <t>トモナ</t>
    </rPh>
    <rPh sb="286" eb="288">
      <t>オスイ</t>
    </rPh>
    <rPh sb="288" eb="290">
      <t>ハイジョ</t>
    </rPh>
    <rPh sb="290" eb="291">
      <t>リョウ</t>
    </rPh>
    <rPh sb="292" eb="294">
      <t>ゲンショウ</t>
    </rPh>
    <rPh sb="297" eb="299">
      <t>オオハバ</t>
    </rPh>
    <rPh sb="300" eb="302">
      <t>ゾウシュウ</t>
    </rPh>
    <rPh sb="303" eb="305">
      <t>ミコ</t>
    </rPh>
    <rPh sb="311" eb="313">
      <t>ケイジョウ</t>
    </rPh>
    <rPh sb="313" eb="315">
      <t>シュウシ</t>
    </rPh>
    <rPh sb="316" eb="317">
      <t>サラ</t>
    </rPh>
    <rPh sb="318" eb="319">
      <t>キビ</t>
    </rPh>
    <rPh sb="334" eb="336">
      <t>イジ</t>
    </rPh>
    <rPh sb="336" eb="338">
      <t>カンリ</t>
    </rPh>
    <rPh sb="338" eb="339">
      <t>ヒ</t>
    </rPh>
    <rPh sb="340" eb="342">
      <t>シヨウ</t>
    </rPh>
    <rPh sb="342" eb="343">
      <t>リョウ</t>
    </rPh>
    <rPh sb="343" eb="345">
      <t>シュウニュウ</t>
    </rPh>
    <rPh sb="346" eb="347">
      <t>マカナ</t>
    </rPh>
    <rPh sb="355" eb="357">
      <t>コンゴ</t>
    </rPh>
    <rPh sb="358" eb="360">
      <t>アカジ</t>
    </rPh>
    <rPh sb="361" eb="362">
      <t>ツヅ</t>
    </rPh>
    <rPh sb="363" eb="365">
      <t>ミコミ</t>
    </rPh>
    <rPh sb="440" eb="442">
      <t>キギョウ</t>
    </rPh>
    <rPh sb="442" eb="443">
      <t>サイ</t>
    </rPh>
    <rPh sb="443" eb="445">
      <t>ザンダカ</t>
    </rPh>
    <rPh sb="445" eb="446">
      <t>タイ</t>
    </rPh>
    <rPh sb="446" eb="448">
      <t>ジギョウ</t>
    </rPh>
    <rPh sb="448" eb="450">
      <t>キボ</t>
    </rPh>
    <rPh sb="450" eb="452">
      <t>ヒリツ</t>
    </rPh>
    <rPh sb="454" eb="456">
      <t>タガク</t>
    </rPh>
    <rPh sb="457" eb="459">
      <t>セイビ</t>
    </rPh>
    <rPh sb="459" eb="461">
      <t>ヒヨウ</t>
    </rPh>
    <rPh sb="462" eb="463">
      <t>タイ</t>
    </rPh>
    <rPh sb="465" eb="467">
      <t>シヨウ</t>
    </rPh>
    <rPh sb="467" eb="468">
      <t>リョウ</t>
    </rPh>
    <rPh sb="468" eb="470">
      <t>シュウニュウ</t>
    </rPh>
    <rPh sb="471" eb="472">
      <t>タ</t>
    </rPh>
    <rPh sb="473" eb="476">
      <t>ゲスイドウ</t>
    </rPh>
    <rPh sb="476" eb="478">
      <t>ジギョウ</t>
    </rPh>
    <rPh sb="479" eb="481">
      <t>カクサ</t>
    </rPh>
    <rPh sb="482" eb="483">
      <t>モウ</t>
    </rPh>
    <rPh sb="491" eb="493">
      <t>ルイジ</t>
    </rPh>
    <rPh sb="493" eb="495">
      <t>ダンタイ</t>
    </rPh>
    <rPh sb="502" eb="504">
      <t>ネンネン</t>
    </rPh>
    <rPh sb="504" eb="506">
      <t>ゲンショウ</t>
    </rPh>
    <rPh sb="506" eb="508">
      <t>ケイコウ</t>
    </rPh>
    <rPh sb="516" eb="518">
      <t>イゼン</t>
    </rPh>
    <rPh sb="518" eb="519">
      <t>タカ</t>
    </rPh>
    <rPh sb="520" eb="522">
      <t>スイジュン</t>
    </rPh>
    <rPh sb="533" eb="535">
      <t>コウキョウ</t>
    </rPh>
    <rPh sb="535" eb="537">
      <t>ゲスイ</t>
    </rPh>
    <rPh sb="537" eb="538">
      <t>ドウ</t>
    </rPh>
    <rPh sb="539" eb="541">
      <t>セツゾク</t>
    </rPh>
    <rPh sb="542" eb="544">
      <t>コンナン</t>
    </rPh>
    <rPh sb="545" eb="547">
      <t>チイキ</t>
    </rPh>
    <rPh sb="548" eb="551">
      <t>スイセンカ</t>
    </rPh>
    <rPh sb="552" eb="553">
      <t>ハカ</t>
    </rPh>
    <rPh sb="557" eb="559">
      <t>セイビ</t>
    </rPh>
    <rPh sb="559" eb="561">
      <t>ヒヨウ</t>
    </rPh>
    <rPh sb="562" eb="564">
      <t>ザイゲン</t>
    </rPh>
    <rPh sb="567" eb="568">
      <t>アラ</t>
    </rPh>
    <rPh sb="570" eb="572">
      <t>キギョウ</t>
    </rPh>
    <rPh sb="572" eb="573">
      <t>サイ</t>
    </rPh>
    <rPh sb="574" eb="576">
      <t>ハッコウ</t>
    </rPh>
    <rPh sb="583" eb="586">
      <t>ハッコウガク</t>
    </rPh>
    <rPh sb="587" eb="589">
      <t>ゲンショウ</t>
    </rPh>
    <rPh sb="589" eb="591">
      <t>ケイコウ</t>
    </rPh>
    <rPh sb="597" eb="599">
      <t>ザンダカ</t>
    </rPh>
    <rPh sb="600" eb="601">
      <t>ユル</t>
    </rPh>
    <rPh sb="604" eb="606">
      <t>ゲンショウ</t>
    </rPh>
    <rPh sb="608" eb="610">
      <t>スイイ</t>
    </rPh>
    <rPh sb="612" eb="614">
      <t>ミコ</t>
    </rPh>
    <rPh sb="620" eb="623">
      <t>シュウエキセイ</t>
    </rPh>
    <rPh sb="624" eb="625">
      <t>イチジル</t>
    </rPh>
    <rPh sb="627" eb="628">
      <t>ヒク</t>
    </rPh>
    <rPh sb="630" eb="632">
      <t>ケイエイ</t>
    </rPh>
    <rPh sb="633" eb="635">
      <t>コンナン</t>
    </rPh>
    <rPh sb="636" eb="638">
      <t>ジョウキョウ</t>
    </rPh>
    <rPh sb="645" eb="647">
      <t>ゲスイ</t>
    </rPh>
    <rPh sb="647" eb="648">
      <t>ドウ</t>
    </rPh>
    <rPh sb="648" eb="650">
      <t>ジギョウ</t>
    </rPh>
    <rPh sb="650" eb="652">
      <t>ゼンタイ</t>
    </rPh>
    <rPh sb="655" eb="658">
      <t>ホウカツテキ</t>
    </rPh>
    <rPh sb="659" eb="661">
      <t>ケイエイ</t>
    </rPh>
    <rPh sb="662" eb="663">
      <t>オコナ</t>
    </rPh>
    <phoneticPr fontId="7"/>
  </si>
  <si>
    <t>　浄化槽の標準的な耐用年数は25年とされており、公共下水道管路の50年よりも短いため、老朽化は早く進みます。
①有形固定資産減価償却率：資産の老朽化度を表す指標で、整備完了後は経年により増加するものです。本市は整備途上ではありますが、整備件数は減少してきているため、有形固定資産減価償却率は、年々増加傾向にあり、平均値を上回っている状況です。</t>
    <rPh sb="1" eb="3">
      <t>ジョウカ</t>
    </rPh>
    <rPh sb="3" eb="4">
      <t>ソウ</t>
    </rPh>
    <rPh sb="5" eb="7">
      <t>ヒョウジュン</t>
    </rPh>
    <rPh sb="7" eb="8">
      <t>テキ</t>
    </rPh>
    <rPh sb="9" eb="11">
      <t>タイヨウ</t>
    </rPh>
    <rPh sb="11" eb="13">
      <t>ネンスウ</t>
    </rPh>
    <rPh sb="16" eb="17">
      <t>ネン</t>
    </rPh>
    <rPh sb="24" eb="26">
      <t>コウキョウ</t>
    </rPh>
    <rPh sb="26" eb="27">
      <t>ゲ</t>
    </rPh>
    <rPh sb="27" eb="29">
      <t>スイドウ</t>
    </rPh>
    <rPh sb="29" eb="31">
      <t>カンロ</t>
    </rPh>
    <rPh sb="34" eb="35">
      <t>ネン</t>
    </rPh>
    <rPh sb="38" eb="39">
      <t>ミジカ</t>
    </rPh>
    <rPh sb="43" eb="46">
      <t>ロウキュウカ</t>
    </rPh>
    <rPh sb="47" eb="48">
      <t>ハヤ</t>
    </rPh>
    <rPh sb="49" eb="50">
      <t>スス</t>
    </rPh>
    <rPh sb="108" eb="110">
      <t>トジョウ</t>
    </rPh>
    <rPh sb="118" eb="120">
      <t>セイビ</t>
    </rPh>
    <rPh sb="120" eb="122">
      <t>ケンスウ</t>
    </rPh>
    <rPh sb="123" eb="125">
      <t>ゲンショウ</t>
    </rPh>
    <phoneticPr fontId="7"/>
  </si>
  <si>
    <t>　公共下水道事業等との統合により、下水道事業全体として経営しているため、本事業単独の指標をもって経営状況を判断することは困難です。
　市内における下水道使用者の負担の公平を図るため、他事業と同じ料金体系を採用していることにより、採算性は低い状況にあります。
　人口減少に伴う汚水排除量の減少により使用料収入は年々減少するとともに、施設の更新に対する財源が不足する等、経営を取り巻く環境は非常に厳しい状況にあります。
　処理施設及び管渠は比較的新しい状況にありますが、今後は徹底した維持管理費の削減と施設の長寿命化等による投資の抑制により、下水道事業全体として安定した経営が持続できるよう努めていきます。</t>
    <rPh sb="1" eb="3">
      <t>コウキョウ</t>
    </rPh>
    <rPh sb="3" eb="6">
      <t>ゲスイドウ</t>
    </rPh>
    <rPh sb="6" eb="8">
      <t>ジギョウ</t>
    </rPh>
    <rPh sb="8" eb="9">
      <t>トウ</t>
    </rPh>
    <rPh sb="11" eb="13">
      <t>トウゴウ</t>
    </rPh>
    <rPh sb="17" eb="19">
      <t>ゲスイ</t>
    </rPh>
    <rPh sb="19" eb="20">
      <t>ドウ</t>
    </rPh>
    <rPh sb="20" eb="22">
      <t>ジギョウ</t>
    </rPh>
    <rPh sb="22" eb="24">
      <t>ゼンタイ</t>
    </rPh>
    <rPh sb="27" eb="29">
      <t>ケイエイ</t>
    </rPh>
    <rPh sb="36" eb="37">
      <t>ホン</t>
    </rPh>
    <rPh sb="37" eb="39">
      <t>ジギョウ</t>
    </rPh>
    <rPh sb="39" eb="41">
      <t>タンドク</t>
    </rPh>
    <rPh sb="42" eb="44">
      <t>シヒョウ</t>
    </rPh>
    <rPh sb="48" eb="50">
      <t>ケイエイ</t>
    </rPh>
    <rPh sb="50" eb="52">
      <t>ジョウキョウ</t>
    </rPh>
    <rPh sb="53" eb="55">
      <t>ハンダン</t>
    </rPh>
    <rPh sb="60" eb="62">
      <t>コンナン</t>
    </rPh>
    <rPh sb="130" eb="132">
      <t>ジンコウ</t>
    </rPh>
    <rPh sb="132" eb="134">
      <t>ゲンショウ</t>
    </rPh>
    <rPh sb="135" eb="136">
      <t>トモナ</t>
    </rPh>
    <rPh sb="137" eb="139">
      <t>オスイ</t>
    </rPh>
    <rPh sb="139" eb="141">
      <t>ハイジョ</t>
    </rPh>
    <rPh sb="141" eb="142">
      <t>リョウ</t>
    </rPh>
    <rPh sb="143" eb="145">
      <t>ゲンショウ</t>
    </rPh>
    <rPh sb="165" eb="167">
      <t>シセツ</t>
    </rPh>
    <rPh sb="168" eb="170">
      <t>コウシン</t>
    </rPh>
    <rPh sb="171" eb="172">
      <t>タイ</t>
    </rPh>
    <rPh sb="174" eb="176">
      <t>ザイゲン</t>
    </rPh>
    <rPh sb="177" eb="179">
      <t>フソク</t>
    </rPh>
    <rPh sb="181" eb="182">
      <t>トウ</t>
    </rPh>
    <rPh sb="183" eb="185">
      <t>ケイエイ</t>
    </rPh>
    <rPh sb="186" eb="187">
      <t>ト</t>
    </rPh>
    <rPh sb="188" eb="189">
      <t>マ</t>
    </rPh>
    <rPh sb="190" eb="192">
      <t>カンキョウ</t>
    </rPh>
    <rPh sb="193" eb="195">
      <t>ヒジョウ</t>
    </rPh>
    <rPh sb="196" eb="197">
      <t>キビ</t>
    </rPh>
    <rPh sb="199" eb="201">
      <t>ジョウキョウ</t>
    </rPh>
    <rPh sb="209" eb="211">
      <t>ショリ</t>
    </rPh>
    <rPh sb="211" eb="213">
      <t>シセツ</t>
    </rPh>
    <rPh sb="213" eb="214">
      <t>オヨ</t>
    </rPh>
    <rPh sb="215" eb="216">
      <t>カン</t>
    </rPh>
    <rPh sb="216" eb="217">
      <t>キョ</t>
    </rPh>
    <rPh sb="218" eb="221">
      <t>ヒカクテキ</t>
    </rPh>
    <rPh sb="221" eb="222">
      <t>アタラ</t>
    </rPh>
    <rPh sb="224" eb="226">
      <t>ジョウキョウ</t>
    </rPh>
    <rPh sb="233" eb="235">
      <t>コンゴ</t>
    </rPh>
    <rPh sb="236" eb="238">
      <t>テッテイ</t>
    </rPh>
    <rPh sb="240" eb="242">
      <t>イジ</t>
    </rPh>
    <rPh sb="242" eb="244">
      <t>カンリ</t>
    </rPh>
    <rPh sb="244" eb="245">
      <t>ヒ</t>
    </rPh>
    <rPh sb="246" eb="248">
      <t>サクゲン</t>
    </rPh>
    <rPh sb="249" eb="251">
      <t>シセツ</t>
    </rPh>
    <rPh sb="252" eb="253">
      <t>チョウ</t>
    </rPh>
    <rPh sb="253" eb="256">
      <t>ジュミョウカ</t>
    </rPh>
    <rPh sb="256" eb="257">
      <t>トウ</t>
    </rPh>
    <rPh sb="260" eb="262">
      <t>トウシ</t>
    </rPh>
    <rPh sb="263" eb="265">
      <t>ヨクセイ</t>
    </rPh>
    <rPh sb="269" eb="272">
      <t>ゲスイドウ</t>
    </rPh>
    <rPh sb="272" eb="274">
      <t>ジギョウ</t>
    </rPh>
    <rPh sb="274" eb="276">
      <t>ゼンタイ</t>
    </rPh>
    <rPh sb="279" eb="281">
      <t>アンテイ</t>
    </rPh>
    <rPh sb="283" eb="285">
      <t>ケイエイ</t>
    </rPh>
    <rPh sb="286" eb="288">
      <t>ジゾク</t>
    </rPh>
    <rPh sb="293" eb="294">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</si>
</sst>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D97-44E0-8571-584309039C4E}"/>
            </c:ext>
          </c:extLst>
        </c:ser>
        <c:dLbls>
          <c:showLegendKey val="0"/>
          <c:showVal val="0"/>
          <c:showCatName val="0"/>
          <c:showSerName val="0"/>
          <c:showPercent val="0"/>
          <c:showBubbleSize val="0"/>
        </c:dLbls>
        <c:gapWidth val="150"/>
        <c:axId val="806701032"/>
        <c:axId val="80670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D97-44E0-8571-584309039C4E}"/>
            </c:ext>
          </c:extLst>
        </c:ser>
        <c:dLbls>
          <c:showLegendKey val="0"/>
          <c:showVal val="0"/>
          <c:showCatName val="0"/>
          <c:showSerName val="0"/>
          <c:showPercent val="0"/>
          <c:showBubbleSize val="0"/>
        </c:dLbls>
        <c:marker val="1"/>
        <c:smooth val="0"/>
        <c:axId val="806701032"/>
        <c:axId val="806701424"/>
      </c:lineChart>
      <c:dateAx>
        <c:axId val="806701032"/>
        <c:scaling>
          <c:orientation val="minMax"/>
        </c:scaling>
        <c:delete val="1"/>
        <c:axPos val="b"/>
        <c:numFmt formatCode="&quot;H&quot;yy" sourceLinked="1"/>
        <c:majorTickMark val="none"/>
        <c:minorTickMark val="none"/>
        <c:tickLblPos val="none"/>
        <c:crossAx val="806701424"/>
        <c:crosses val="autoZero"/>
        <c:auto val="1"/>
        <c:lblOffset val="100"/>
        <c:baseTimeUnit val="years"/>
      </c:dateAx>
      <c:valAx>
        <c:axId val="80670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70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31.16</c:v>
                </c:pt>
                <c:pt idx="1">
                  <c:v>31.07</c:v>
                </c:pt>
                <c:pt idx="2">
                  <c:v>31.23</c:v>
                </c:pt>
                <c:pt idx="3">
                  <c:v>31.06</c:v>
                </c:pt>
                <c:pt idx="4">
                  <c:v>31.72</c:v>
                </c:pt>
              </c:numCache>
            </c:numRef>
          </c:val>
          <c:extLst xmlns:c16r2="http://schemas.microsoft.com/office/drawing/2015/06/chart">
            <c:ext xmlns:c16="http://schemas.microsoft.com/office/drawing/2014/chart" uri="{C3380CC4-5D6E-409C-BE32-E72D297353CC}">
              <c16:uniqueId val="{00000000-8530-4F81-9B59-DAAA5BF9086B}"/>
            </c:ext>
          </c:extLst>
        </c:ser>
        <c:dLbls>
          <c:showLegendKey val="0"/>
          <c:showVal val="0"/>
          <c:showCatName val="0"/>
          <c:showSerName val="0"/>
          <c:showPercent val="0"/>
          <c:showBubbleSize val="0"/>
        </c:dLbls>
        <c:gapWidth val="150"/>
        <c:axId val="216494120"/>
        <c:axId val="21649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61.94</c:v>
                </c:pt>
                <c:pt idx="1">
                  <c:v>61.79</c:v>
                </c:pt>
                <c:pt idx="2">
                  <c:v>59.94</c:v>
                </c:pt>
                <c:pt idx="3">
                  <c:v>59.64</c:v>
                </c:pt>
                <c:pt idx="4">
                  <c:v>58.19</c:v>
                </c:pt>
              </c:numCache>
            </c:numRef>
          </c:val>
          <c:smooth val="0"/>
          <c:extLst xmlns:c16r2="http://schemas.microsoft.com/office/drawing/2015/06/chart">
            <c:ext xmlns:c16="http://schemas.microsoft.com/office/drawing/2014/chart" uri="{C3380CC4-5D6E-409C-BE32-E72D297353CC}">
              <c16:uniqueId val="{00000001-8530-4F81-9B59-DAAA5BF9086B}"/>
            </c:ext>
          </c:extLst>
        </c:ser>
        <c:dLbls>
          <c:showLegendKey val="0"/>
          <c:showVal val="0"/>
          <c:showCatName val="0"/>
          <c:showSerName val="0"/>
          <c:showPercent val="0"/>
          <c:showBubbleSize val="0"/>
        </c:dLbls>
        <c:marker val="1"/>
        <c:smooth val="0"/>
        <c:axId val="216494120"/>
        <c:axId val="216494512"/>
      </c:lineChart>
      <c:dateAx>
        <c:axId val="216494120"/>
        <c:scaling>
          <c:orientation val="minMax"/>
        </c:scaling>
        <c:delete val="1"/>
        <c:axPos val="b"/>
        <c:numFmt formatCode="&quot;H&quot;yy" sourceLinked="1"/>
        <c:majorTickMark val="none"/>
        <c:minorTickMark val="none"/>
        <c:tickLblPos val="none"/>
        <c:crossAx val="216494512"/>
        <c:crosses val="autoZero"/>
        <c:auto val="1"/>
        <c:lblOffset val="100"/>
        <c:baseTimeUnit val="years"/>
      </c:dateAx>
      <c:valAx>
        <c:axId val="21649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49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C10-4CE5-AEA6-B82D4FA72CED}"/>
            </c:ext>
          </c:extLst>
        </c:ser>
        <c:dLbls>
          <c:showLegendKey val="0"/>
          <c:showVal val="0"/>
          <c:showCatName val="0"/>
          <c:showSerName val="0"/>
          <c:showPercent val="0"/>
          <c:showBubbleSize val="0"/>
        </c:dLbls>
        <c:gapWidth val="150"/>
        <c:axId val="611714896"/>
        <c:axId val="61171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94.14</c:v>
                </c:pt>
                <c:pt idx="1">
                  <c:v>92.44</c:v>
                </c:pt>
                <c:pt idx="2">
                  <c:v>89.66</c:v>
                </c:pt>
                <c:pt idx="3">
                  <c:v>90.63</c:v>
                </c:pt>
                <c:pt idx="4">
                  <c:v>87.8</c:v>
                </c:pt>
              </c:numCache>
            </c:numRef>
          </c:val>
          <c:smooth val="0"/>
          <c:extLst xmlns:c16r2="http://schemas.microsoft.com/office/drawing/2015/06/chart">
            <c:ext xmlns:c16="http://schemas.microsoft.com/office/drawing/2014/chart" uri="{C3380CC4-5D6E-409C-BE32-E72D297353CC}">
              <c16:uniqueId val="{00000001-2C10-4CE5-AEA6-B82D4FA72CED}"/>
            </c:ext>
          </c:extLst>
        </c:ser>
        <c:dLbls>
          <c:showLegendKey val="0"/>
          <c:showVal val="0"/>
          <c:showCatName val="0"/>
          <c:showSerName val="0"/>
          <c:showPercent val="0"/>
          <c:showBubbleSize val="0"/>
        </c:dLbls>
        <c:marker val="1"/>
        <c:smooth val="0"/>
        <c:axId val="611714896"/>
        <c:axId val="611715680"/>
      </c:lineChart>
      <c:dateAx>
        <c:axId val="611714896"/>
        <c:scaling>
          <c:orientation val="minMax"/>
        </c:scaling>
        <c:delete val="1"/>
        <c:axPos val="b"/>
        <c:numFmt formatCode="&quot;H&quot;yy" sourceLinked="1"/>
        <c:majorTickMark val="none"/>
        <c:minorTickMark val="none"/>
        <c:tickLblPos val="none"/>
        <c:crossAx val="611715680"/>
        <c:crosses val="autoZero"/>
        <c:auto val="1"/>
        <c:lblOffset val="100"/>
        <c:baseTimeUnit val="years"/>
      </c:dateAx>
      <c:valAx>
        <c:axId val="61171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171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48.86</c:v>
                </c:pt>
                <c:pt idx="1">
                  <c:v>49.58</c:v>
                </c:pt>
                <c:pt idx="2">
                  <c:v>49.74</c:v>
                </c:pt>
                <c:pt idx="3">
                  <c:v>43.72</c:v>
                </c:pt>
                <c:pt idx="4">
                  <c:v>43.72</c:v>
                </c:pt>
              </c:numCache>
            </c:numRef>
          </c:val>
          <c:extLst xmlns:c16r2="http://schemas.microsoft.com/office/drawing/2015/06/chart">
            <c:ext xmlns:c16="http://schemas.microsoft.com/office/drawing/2014/chart" uri="{C3380CC4-5D6E-409C-BE32-E72D297353CC}">
              <c16:uniqueId val="{00000000-7A87-479C-901E-52A58C77134C}"/>
            </c:ext>
          </c:extLst>
        </c:ser>
        <c:dLbls>
          <c:showLegendKey val="0"/>
          <c:showVal val="0"/>
          <c:showCatName val="0"/>
          <c:showSerName val="0"/>
          <c:showPercent val="0"/>
          <c:showBubbleSize val="0"/>
        </c:dLbls>
        <c:gapWidth val="150"/>
        <c:axId val="806702600"/>
        <c:axId val="80669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61.67</c:v>
                </c:pt>
                <c:pt idx="1">
                  <c:v>81.53</c:v>
                </c:pt>
                <c:pt idx="2">
                  <c:v>88.66</c:v>
                </c:pt>
                <c:pt idx="3">
                  <c:v>96.05</c:v>
                </c:pt>
                <c:pt idx="4">
                  <c:v>99.03</c:v>
                </c:pt>
              </c:numCache>
            </c:numRef>
          </c:val>
          <c:smooth val="0"/>
          <c:extLst xmlns:c16r2="http://schemas.microsoft.com/office/drawing/2015/06/chart">
            <c:ext xmlns:c16="http://schemas.microsoft.com/office/drawing/2014/chart" uri="{C3380CC4-5D6E-409C-BE32-E72D297353CC}">
              <c16:uniqueId val="{00000001-7A87-479C-901E-52A58C77134C}"/>
            </c:ext>
          </c:extLst>
        </c:ser>
        <c:dLbls>
          <c:showLegendKey val="0"/>
          <c:showVal val="0"/>
          <c:showCatName val="0"/>
          <c:showSerName val="0"/>
          <c:showPercent val="0"/>
          <c:showBubbleSize val="0"/>
        </c:dLbls>
        <c:marker val="1"/>
        <c:smooth val="0"/>
        <c:axId val="806702600"/>
        <c:axId val="806699072"/>
      </c:lineChart>
      <c:dateAx>
        <c:axId val="806702600"/>
        <c:scaling>
          <c:orientation val="minMax"/>
        </c:scaling>
        <c:delete val="1"/>
        <c:axPos val="b"/>
        <c:numFmt formatCode="&quot;H&quot;yy" sourceLinked="1"/>
        <c:majorTickMark val="none"/>
        <c:minorTickMark val="none"/>
        <c:tickLblPos val="none"/>
        <c:crossAx val="806699072"/>
        <c:crosses val="autoZero"/>
        <c:auto val="1"/>
        <c:lblOffset val="100"/>
        <c:baseTimeUnit val="years"/>
      </c:dateAx>
      <c:valAx>
        <c:axId val="80669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70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25.83</c:v>
                </c:pt>
                <c:pt idx="1">
                  <c:v>28.81</c:v>
                </c:pt>
                <c:pt idx="2">
                  <c:v>31.89</c:v>
                </c:pt>
                <c:pt idx="3">
                  <c:v>35.15</c:v>
                </c:pt>
                <c:pt idx="4">
                  <c:v>38.46</c:v>
                </c:pt>
              </c:numCache>
            </c:numRef>
          </c:val>
          <c:extLst xmlns:c16r2="http://schemas.microsoft.com/office/drawing/2015/06/chart">
            <c:ext xmlns:c16="http://schemas.microsoft.com/office/drawing/2014/chart" uri="{C3380CC4-5D6E-409C-BE32-E72D297353CC}">
              <c16:uniqueId val="{00000000-826B-45E3-83CE-339427BEDEB7}"/>
            </c:ext>
          </c:extLst>
        </c:ser>
        <c:dLbls>
          <c:showLegendKey val="0"/>
          <c:showVal val="0"/>
          <c:showCatName val="0"/>
          <c:showSerName val="0"/>
          <c:showPercent val="0"/>
          <c:showBubbleSize val="0"/>
        </c:dLbls>
        <c:gapWidth val="150"/>
        <c:axId val="426430128"/>
        <c:axId val="609951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28.86</c:v>
                </c:pt>
                <c:pt idx="1">
                  <c:v>18.39</c:v>
                </c:pt>
                <c:pt idx="2">
                  <c:v>21.11</c:v>
                </c:pt>
                <c:pt idx="3">
                  <c:v>23.76</c:v>
                </c:pt>
                <c:pt idx="4">
                  <c:v>15.74</c:v>
                </c:pt>
              </c:numCache>
            </c:numRef>
          </c:val>
          <c:smooth val="0"/>
          <c:extLst xmlns:c16r2="http://schemas.microsoft.com/office/drawing/2015/06/chart">
            <c:ext xmlns:c16="http://schemas.microsoft.com/office/drawing/2014/chart" uri="{C3380CC4-5D6E-409C-BE32-E72D297353CC}">
              <c16:uniqueId val="{00000001-826B-45E3-83CE-339427BEDEB7}"/>
            </c:ext>
          </c:extLst>
        </c:ser>
        <c:dLbls>
          <c:showLegendKey val="0"/>
          <c:showVal val="0"/>
          <c:showCatName val="0"/>
          <c:showSerName val="0"/>
          <c:showPercent val="0"/>
          <c:showBubbleSize val="0"/>
        </c:dLbls>
        <c:marker val="1"/>
        <c:smooth val="0"/>
        <c:axId val="426430128"/>
        <c:axId val="609951864"/>
      </c:lineChart>
      <c:dateAx>
        <c:axId val="426430128"/>
        <c:scaling>
          <c:orientation val="minMax"/>
        </c:scaling>
        <c:delete val="1"/>
        <c:axPos val="b"/>
        <c:numFmt formatCode="&quot;H&quot;yy" sourceLinked="1"/>
        <c:majorTickMark val="none"/>
        <c:minorTickMark val="none"/>
        <c:tickLblPos val="none"/>
        <c:crossAx val="609951864"/>
        <c:crosses val="autoZero"/>
        <c:auto val="1"/>
        <c:lblOffset val="100"/>
        <c:baseTimeUnit val="years"/>
      </c:dateAx>
      <c:valAx>
        <c:axId val="60995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43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52A-4D21-BF6B-5DB5564D0385}"/>
            </c:ext>
          </c:extLst>
        </c:ser>
        <c:dLbls>
          <c:showLegendKey val="0"/>
          <c:showVal val="0"/>
          <c:showCatName val="0"/>
          <c:showSerName val="0"/>
          <c:showPercent val="0"/>
          <c:showBubbleSize val="0"/>
        </c:dLbls>
        <c:gapWidth val="150"/>
        <c:axId val="609951080"/>
        <c:axId val="60995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52A-4D21-BF6B-5DB5564D0385}"/>
            </c:ext>
          </c:extLst>
        </c:ser>
        <c:dLbls>
          <c:showLegendKey val="0"/>
          <c:showVal val="0"/>
          <c:showCatName val="0"/>
          <c:showSerName val="0"/>
          <c:showPercent val="0"/>
          <c:showBubbleSize val="0"/>
        </c:dLbls>
        <c:marker val="1"/>
        <c:smooth val="0"/>
        <c:axId val="609951080"/>
        <c:axId val="609952256"/>
      </c:lineChart>
      <c:dateAx>
        <c:axId val="609951080"/>
        <c:scaling>
          <c:orientation val="minMax"/>
        </c:scaling>
        <c:delete val="1"/>
        <c:axPos val="b"/>
        <c:numFmt formatCode="&quot;H&quot;yy" sourceLinked="1"/>
        <c:majorTickMark val="none"/>
        <c:minorTickMark val="none"/>
        <c:tickLblPos val="none"/>
        <c:crossAx val="609952256"/>
        <c:crosses val="autoZero"/>
        <c:auto val="1"/>
        <c:lblOffset val="100"/>
        <c:baseTimeUnit val="years"/>
      </c:dateAx>
      <c:valAx>
        <c:axId val="60995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995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671.2</c:v>
                </c:pt>
                <c:pt idx="1">
                  <c:v>860.01</c:v>
                </c:pt>
                <c:pt idx="2">
                  <c:v>1052.25</c:v>
                </c:pt>
                <c:pt idx="3">
                  <c:v>1308.69</c:v>
                </c:pt>
                <c:pt idx="4">
                  <c:v>1520.92</c:v>
                </c:pt>
              </c:numCache>
            </c:numRef>
          </c:val>
          <c:extLst xmlns:c16r2="http://schemas.microsoft.com/office/drawing/2015/06/chart">
            <c:ext xmlns:c16="http://schemas.microsoft.com/office/drawing/2014/chart" uri="{C3380CC4-5D6E-409C-BE32-E72D297353CC}">
              <c16:uniqueId val="{00000000-0EE8-451F-87D1-74928DFD7AA5}"/>
            </c:ext>
          </c:extLst>
        </c:ser>
        <c:dLbls>
          <c:showLegendKey val="0"/>
          <c:showVal val="0"/>
          <c:showCatName val="0"/>
          <c:showSerName val="0"/>
          <c:showPercent val="0"/>
          <c:showBubbleSize val="0"/>
        </c:dLbls>
        <c:gapWidth val="150"/>
        <c:axId val="609953040"/>
        <c:axId val="60994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593.35</c:v>
                </c:pt>
                <c:pt idx="1">
                  <c:v>198.82</c:v>
                </c:pt>
                <c:pt idx="2">
                  <c:v>132.37</c:v>
                </c:pt>
                <c:pt idx="3">
                  <c:v>123.82</c:v>
                </c:pt>
                <c:pt idx="4">
                  <c:v>74.239999999999995</c:v>
                </c:pt>
              </c:numCache>
            </c:numRef>
          </c:val>
          <c:smooth val="0"/>
          <c:extLst xmlns:c16r2="http://schemas.microsoft.com/office/drawing/2015/06/chart">
            <c:ext xmlns:c16="http://schemas.microsoft.com/office/drawing/2014/chart" uri="{C3380CC4-5D6E-409C-BE32-E72D297353CC}">
              <c16:uniqueId val="{00000001-0EE8-451F-87D1-74928DFD7AA5}"/>
            </c:ext>
          </c:extLst>
        </c:ser>
        <c:dLbls>
          <c:showLegendKey val="0"/>
          <c:showVal val="0"/>
          <c:showCatName val="0"/>
          <c:showSerName val="0"/>
          <c:showPercent val="0"/>
          <c:showBubbleSize val="0"/>
        </c:dLbls>
        <c:marker val="1"/>
        <c:smooth val="0"/>
        <c:axId val="609953040"/>
        <c:axId val="609949904"/>
      </c:lineChart>
      <c:dateAx>
        <c:axId val="609953040"/>
        <c:scaling>
          <c:orientation val="minMax"/>
        </c:scaling>
        <c:delete val="1"/>
        <c:axPos val="b"/>
        <c:numFmt formatCode="&quot;H&quot;yy" sourceLinked="1"/>
        <c:majorTickMark val="none"/>
        <c:minorTickMark val="none"/>
        <c:tickLblPos val="none"/>
        <c:crossAx val="609949904"/>
        <c:crosses val="autoZero"/>
        <c:auto val="1"/>
        <c:lblOffset val="100"/>
        <c:baseTimeUnit val="years"/>
      </c:dateAx>
      <c:valAx>
        <c:axId val="60994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995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-285.39</c:v>
                </c:pt>
                <c:pt idx="1">
                  <c:v>-328.4</c:v>
                </c:pt>
                <c:pt idx="2">
                  <c:v>-498.91</c:v>
                </c:pt>
                <c:pt idx="3">
                  <c:v>-583.51</c:v>
                </c:pt>
                <c:pt idx="4">
                  <c:v>-711.01</c:v>
                </c:pt>
              </c:numCache>
            </c:numRef>
          </c:val>
          <c:extLst xmlns:c16r2="http://schemas.microsoft.com/office/drawing/2015/06/chart">
            <c:ext xmlns:c16="http://schemas.microsoft.com/office/drawing/2014/chart" uri="{C3380CC4-5D6E-409C-BE32-E72D297353CC}">
              <c16:uniqueId val="{00000000-0742-4F89-BBDB-8877A9B6FE9B}"/>
            </c:ext>
          </c:extLst>
        </c:ser>
        <c:dLbls>
          <c:showLegendKey val="0"/>
          <c:showVal val="0"/>
          <c:showCatName val="0"/>
          <c:showSerName val="0"/>
          <c:showPercent val="0"/>
          <c:showBubbleSize val="0"/>
        </c:dLbls>
        <c:gapWidth val="150"/>
        <c:axId val="475051696"/>
        <c:axId val="47505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-56.64</c:v>
                </c:pt>
                <c:pt idx="1">
                  <c:v>14.36</c:v>
                </c:pt>
                <c:pt idx="2">
                  <c:v>104.38</c:v>
                </c:pt>
                <c:pt idx="3">
                  <c:v>89.72</c:v>
                </c:pt>
                <c:pt idx="4">
                  <c:v>100.47</c:v>
                </c:pt>
              </c:numCache>
            </c:numRef>
          </c:val>
          <c:smooth val="0"/>
          <c:extLst xmlns:c16r2="http://schemas.microsoft.com/office/drawing/2015/06/chart">
            <c:ext xmlns:c16="http://schemas.microsoft.com/office/drawing/2014/chart" uri="{C3380CC4-5D6E-409C-BE32-E72D297353CC}">
              <c16:uniqueId val="{00000001-0742-4F89-BBDB-8877A9B6FE9B}"/>
            </c:ext>
          </c:extLst>
        </c:ser>
        <c:dLbls>
          <c:showLegendKey val="0"/>
          <c:showVal val="0"/>
          <c:showCatName val="0"/>
          <c:showSerName val="0"/>
          <c:showPercent val="0"/>
          <c:showBubbleSize val="0"/>
        </c:dLbls>
        <c:marker val="1"/>
        <c:smooth val="0"/>
        <c:axId val="475051696"/>
        <c:axId val="475054048"/>
      </c:lineChart>
      <c:dateAx>
        <c:axId val="475051696"/>
        <c:scaling>
          <c:orientation val="minMax"/>
        </c:scaling>
        <c:delete val="1"/>
        <c:axPos val="b"/>
        <c:numFmt formatCode="&quot;H&quot;yy" sourceLinked="1"/>
        <c:majorTickMark val="none"/>
        <c:minorTickMark val="none"/>
        <c:tickLblPos val="none"/>
        <c:crossAx val="475054048"/>
        <c:crosses val="autoZero"/>
        <c:auto val="1"/>
        <c:lblOffset val="100"/>
        <c:baseTimeUnit val="years"/>
      </c:dateAx>
      <c:valAx>
        <c:axId val="47505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05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1945.87</c:v>
                </c:pt>
                <c:pt idx="1">
                  <c:v>1873.96</c:v>
                </c:pt>
                <c:pt idx="2">
                  <c:v>1802.04</c:v>
                </c:pt>
                <c:pt idx="3">
                  <c:v>1728.84</c:v>
                </c:pt>
                <c:pt idx="4">
                  <c:v>1578.01</c:v>
                </c:pt>
              </c:numCache>
            </c:numRef>
          </c:val>
          <c:extLst xmlns:c16r2="http://schemas.microsoft.com/office/drawing/2015/06/chart">
            <c:ext xmlns:c16="http://schemas.microsoft.com/office/drawing/2014/chart" uri="{C3380CC4-5D6E-409C-BE32-E72D297353CC}">
              <c16:uniqueId val="{00000000-E814-4DA9-A3DF-E382D5A384B5}"/>
            </c:ext>
          </c:extLst>
        </c:ser>
        <c:dLbls>
          <c:showLegendKey val="0"/>
          <c:showVal val="0"/>
          <c:showCatName val="0"/>
          <c:showSerName val="0"/>
          <c:showPercent val="0"/>
          <c:showBubbleSize val="0"/>
        </c:dLbls>
        <c:gapWidth val="150"/>
        <c:axId val="475054440"/>
        <c:axId val="47505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248.44</c:v>
                </c:pt>
                <c:pt idx="1">
                  <c:v>244.85</c:v>
                </c:pt>
                <c:pt idx="2">
                  <c:v>296.89</c:v>
                </c:pt>
                <c:pt idx="3">
                  <c:v>270.57</c:v>
                </c:pt>
                <c:pt idx="4">
                  <c:v>294.27</c:v>
                </c:pt>
              </c:numCache>
            </c:numRef>
          </c:val>
          <c:smooth val="0"/>
          <c:extLst xmlns:c16r2="http://schemas.microsoft.com/office/drawing/2015/06/chart">
            <c:ext xmlns:c16="http://schemas.microsoft.com/office/drawing/2014/chart" uri="{C3380CC4-5D6E-409C-BE32-E72D297353CC}">
              <c16:uniqueId val="{00000001-E814-4DA9-A3DF-E382D5A384B5}"/>
            </c:ext>
          </c:extLst>
        </c:ser>
        <c:dLbls>
          <c:showLegendKey val="0"/>
          <c:showVal val="0"/>
          <c:showCatName val="0"/>
          <c:showSerName val="0"/>
          <c:showPercent val="0"/>
          <c:showBubbleSize val="0"/>
        </c:dLbls>
        <c:marker val="1"/>
        <c:smooth val="0"/>
        <c:axId val="475054440"/>
        <c:axId val="475054832"/>
      </c:lineChart>
      <c:dateAx>
        <c:axId val="475054440"/>
        <c:scaling>
          <c:orientation val="minMax"/>
        </c:scaling>
        <c:delete val="1"/>
        <c:axPos val="b"/>
        <c:numFmt formatCode="&quot;H&quot;yy" sourceLinked="1"/>
        <c:majorTickMark val="none"/>
        <c:minorTickMark val="none"/>
        <c:tickLblPos val="none"/>
        <c:crossAx val="475054832"/>
        <c:crosses val="autoZero"/>
        <c:auto val="1"/>
        <c:lblOffset val="100"/>
        <c:baseTimeUnit val="years"/>
      </c:dateAx>
      <c:valAx>
        <c:axId val="47505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05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31.54</c:v>
                </c:pt>
                <c:pt idx="1">
                  <c:v>31.52</c:v>
                </c:pt>
                <c:pt idx="2">
                  <c:v>31.46</c:v>
                </c:pt>
                <c:pt idx="3">
                  <c:v>26.28</c:v>
                </c:pt>
                <c:pt idx="4">
                  <c:v>26.65</c:v>
                </c:pt>
              </c:numCache>
            </c:numRef>
          </c:val>
          <c:extLst xmlns:c16r2="http://schemas.microsoft.com/office/drawing/2015/06/chart">
            <c:ext xmlns:c16="http://schemas.microsoft.com/office/drawing/2014/chart" uri="{C3380CC4-5D6E-409C-BE32-E72D297353CC}">
              <c16:uniqueId val="{00000000-E367-49D3-A3BB-79802E26C5BB}"/>
            </c:ext>
          </c:extLst>
        </c:ser>
        <c:dLbls>
          <c:showLegendKey val="0"/>
          <c:showVal val="0"/>
          <c:showCatName val="0"/>
          <c:showSerName val="0"/>
          <c:showPercent val="0"/>
          <c:showBubbleSize val="0"/>
        </c:dLbls>
        <c:gapWidth val="150"/>
        <c:axId val="475052480"/>
        <c:axId val="21649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66.73</c:v>
                </c:pt>
                <c:pt idx="1">
                  <c:v>64.78</c:v>
                </c:pt>
                <c:pt idx="2">
                  <c:v>63.06</c:v>
                </c:pt>
                <c:pt idx="3">
                  <c:v>62.5</c:v>
                </c:pt>
                <c:pt idx="4">
                  <c:v>60.59</c:v>
                </c:pt>
              </c:numCache>
            </c:numRef>
          </c:val>
          <c:smooth val="0"/>
          <c:extLst xmlns:c16r2="http://schemas.microsoft.com/office/drawing/2015/06/chart">
            <c:ext xmlns:c16="http://schemas.microsoft.com/office/drawing/2014/chart" uri="{C3380CC4-5D6E-409C-BE32-E72D297353CC}">
              <c16:uniqueId val="{00000001-E367-49D3-A3BB-79802E26C5BB}"/>
            </c:ext>
          </c:extLst>
        </c:ser>
        <c:dLbls>
          <c:showLegendKey val="0"/>
          <c:showVal val="0"/>
          <c:showCatName val="0"/>
          <c:showSerName val="0"/>
          <c:showPercent val="0"/>
          <c:showBubbleSize val="0"/>
        </c:dLbls>
        <c:marker val="1"/>
        <c:smooth val="0"/>
        <c:axId val="475052480"/>
        <c:axId val="216492944"/>
      </c:lineChart>
      <c:dateAx>
        <c:axId val="475052480"/>
        <c:scaling>
          <c:orientation val="minMax"/>
        </c:scaling>
        <c:delete val="1"/>
        <c:axPos val="b"/>
        <c:numFmt formatCode="&quot;H&quot;yy" sourceLinked="1"/>
        <c:majorTickMark val="none"/>
        <c:minorTickMark val="none"/>
        <c:tickLblPos val="none"/>
        <c:crossAx val="216492944"/>
        <c:crosses val="autoZero"/>
        <c:auto val="1"/>
        <c:lblOffset val="100"/>
        <c:baseTimeUnit val="years"/>
      </c:dateAx>
      <c:valAx>
        <c:axId val="21649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05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573.07000000000005</c:v>
                </c:pt>
                <c:pt idx="1">
                  <c:v>574.94000000000005</c:v>
                </c:pt>
                <c:pt idx="2">
                  <c:v>577.71</c:v>
                </c:pt>
                <c:pt idx="3">
                  <c:v>695.15</c:v>
                </c:pt>
                <c:pt idx="4">
                  <c:v>683.96</c:v>
                </c:pt>
              </c:numCache>
            </c:numRef>
          </c:val>
          <c:extLst xmlns:c16r2="http://schemas.microsoft.com/office/drawing/2015/06/chart">
            <c:ext xmlns:c16="http://schemas.microsoft.com/office/drawing/2014/chart" uri="{C3380CC4-5D6E-409C-BE32-E72D297353CC}">
              <c16:uniqueId val="{00000000-5519-44AF-BE19-89FE6176FDF9}"/>
            </c:ext>
          </c:extLst>
        </c:ser>
        <c:dLbls>
          <c:showLegendKey val="0"/>
          <c:showVal val="0"/>
          <c:showCatName val="0"/>
          <c:showSerName val="0"/>
          <c:showPercent val="0"/>
          <c:showBubbleSize val="0"/>
        </c:dLbls>
        <c:gapWidth val="150"/>
        <c:axId val="216493336"/>
        <c:axId val="2164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241.29</c:v>
                </c:pt>
                <c:pt idx="1">
                  <c:v>250.21</c:v>
                </c:pt>
                <c:pt idx="2">
                  <c:v>264.77</c:v>
                </c:pt>
                <c:pt idx="3">
                  <c:v>269.33</c:v>
                </c:pt>
                <c:pt idx="4">
                  <c:v>280.23</c:v>
                </c:pt>
              </c:numCache>
            </c:numRef>
          </c:val>
          <c:smooth val="0"/>
          <c:extLst xmlns:c16r2="http://schemas.microsoft.com/office/drawing/2015/06/chart">
            <c:ext xmlns:c16="http://schemas.microsoft.com/office/drawing/2014/chart" uri="{C3380CC4-5D6E-409C-BE32-E72D297353CC}">
              <c16:uniqueId val="{00000001-5519-44AF-BE19-89FE6176FDF9}"/>
            </c:ext>
          </c:extLst>
        </c:ser>
        <c:dLbls>
          <c:showLegendKey val="0"/>
          <c:showVal val="0"/>
          <c:showCatName val="0"/>
          <c:showSerName val="0"/>
          <c:showPercent val="0"/>
          <c:showBubbleSize val="0"/>
        </c:dLbls>
        <c:marker val="1"/>
        <c:smooth val="0"/>
        <c:axId val="216493336"/>
        <c:axId val="216493728"/>
      </c:lineChart>
      <c:dateAx>
        <c:axId val="216493336"/>
        <c:scaling>
          <c:orientation val="minMax"/>
        </c:scaling>
        <c:delete val="1"/>
        <c:axPos val="b"/>
        <c:numFmt formatCode="&quot;H&quot;yy" sourceLinked="1"/>
        <c:majorTickMark val="none"/>
        <c:minorTickMark val="none"/>
        <c:tickLblPos val="none"/>
        <c:crossAx val="216493728"/>
        <c:crosses val="autoZero"/>
        <c:auto val="1"/>
        <c:lblOffset val="100"/>
        <c:baseTimeUnit val="years"/>
      </c:dateAx>
      <c:valAx>
        <c:axId val="2164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49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　長野市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自治体職員</v>
      </c>
      <c r="AE8" s="50"/>
      <c r="AF8" s="50"/>
      <c r="AG8" s="50"/>
      <c r="AH8" s="50"/>
      <c r="AI8" s="50"/>
      <c r="AJ8" s="50"/>
      <c r="AK8" s="3"/>
      <c r="AL8" s="51">
        <f>データ!S6</f>
        <v>374038</v>
      </c>
      <c r="AM8" s="51"/>
      <c r="AN8" s="51"/>
      <c r="AO8" s="51"/>
      <c r="AP8" s="51"/>
      <c r="AQ8" s="51"/>
      <c r="AR8" s="51"/>
      <c r="AS8" s="51"/>
      <c r="AT8" s="46">
        <f>データ!T6</f>
        <v>834.81</v>
      </c>
      <c r="AU8" s="46"/>
      <c r="AV8" s="46"/>
      <c r="AW8" s="46"/>
      <c r="AX8" s="46"/>
      <c r="AY8" s="46"/>
      <c r="AZ8" s="46"/>
      <c r="BA8" s="46"/>
      <c r="BB8" s="46">
        <f>データ!U6</f>
        <v>448.05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-54.78</v>
      </c>
      <c r="J10" s="46"/>
      <c r="K10" s="46"/>
      <c r="L10" s="46"/>
      <c r="M10" s="46"/>
      <c r="N10" s="46"/>
      <c r="O10" s="46"/>
      <c r="P10" s="46">
        <f>データ!P6</f>
        <v>0.74</v>
      </c>
      <c r="Q10" s="46"/>
      <c r="R10" s="46"/>
      <c r="S10" s="46"/>
      <c r="T10" s="46"/>
      <c r="U10" s="46"/>
      <c r="V10" s="46"/>
      <c r="W10" s="46">
        <f>データ!Q6</f>
        <v>100</v>
      </c>
      <c r="X10" s="46"/>
      <c r="Y10" s="46"/>
      <c r="Z10" s="46"/>
      <c r="AA10" s="46"/>
      <c r="AB10" s="46"/>
      <c r="AC10" s="46"/>
      <c r="AD10" s="51">
        <f>データ!R6</f>
        <v>3534</v>
      </c>
      <c r="AE10" s="51"/>
      <c r="AF10" s="51"/>
      <c r="AG10" s="51"/>
      <c r="AH10" s="51"/>
      <c r="AI10" s="51"/>
      <c r="AJ10" s="51"/>
      <c r="AK10" s="2"/>
      <c r="AL10" s="51">
        <f>データ!V6</f>
        <v>2760</v>
      </c>
      <c r="AM10" s="51"/>
      <c r="AN10" s="51"/>
      <c r="AO10" s="51"/>
      <c r="AP10" s="51"/>
      <c r="AQ10" s="51"/>
      <c r="AR10" s="51"/>
      <c r="AS10" s="51"/>
      <c r="AT10" s="46">
        <f>データ!W6</f>
        <v>589.35</v>
      </c>
      <c r="AU10" s="46"/>
      <c r="AV10" s="46"/>
      <c r="AW10" s="46"/>
      <c r="AX10" s="46"/>
      <c r="AY10" s="46"/>
      <c r="AZ10" s="46"/>
      <c r="BA10" s="46"/>
      <c r="BB10" s="46">
        <f>データ!X6</f>
        <v>4.68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114</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eZk2J6kEIZZ3Dn+/9pwz/nkB+myO3rZb+UNCyBCTSzwAPNtlRKRGkGPGFLNX1QX3lrZYn1CDcNz5MjjyTScbRw==" saltValue="cDCQ1X8UK97Ca3zHDpMyR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54</v>
      </c>
      <c r="B4" s="30"/>
      <c r="C4" s="30"/>
      <c r="D4" s="30"/>
      <c r="E4" s="30"/>
      <c r="F4" s="30"/>
      <c r="G4" s="30"/>
      <c r="H4" s="86"/>
      <c r="I4" s="87"/>
      <c r="J4" s="87"/>
      <c r="K4" s="87"/>
      <c r="L4" s="87"/>
      <c r="M4" s="87"/>
      <c r="N4" s="87"/>
      <c r="O4" s="87"/>
      <c r="P4" s="87"/>
      <c r="Q4" s="87"/>
      <c r="R4" s="87"/>
      <c r="S4" s="87"/>
      <c r="T4" s="87"/>
      <c r="U4" s="87"/>
      <c r="V4" s="87"/>
      <c r="W4" s="87"/>
      <c r="X4" s="88"/>
      <c r="Y4" s="82" t="s">
        <v>55</v>
      </c>
      <c r="Z4" s="82"/>
      <c r="AA4" s="82"/>
      <c r="AB4" s="82"/>
      <c r="AC4" s="82"/>
      <c r="AD4" s="82"/>
      <c r="AE4" s="82"/>
      <c r="AF4" s="82"/>
      <c r="AG4" s="82"/>
      <c r="AH4" s="82"/>
      <c r="AI4" s="82"/>
      <c r="AJ4" s="82" t="s">
        <v>56</v>
      </c>
      <c r="AK4" s="82"/>
      <c r="AL4" s="82"/>
      <c r="AM4" s="82"/>
      <c r="AN4" s="82"/>
      <c r="AO4" s="82"/>
      <c r="AP4" s="82"/>
      <c r="AQ4" s="82"/>
      <c r="AR4" s="82"/>
      <c r="AS4" s="82"/>
      <c r="AT4" s="82"/>
      <c r="AU4" s="82" t="s">
        <v>57</v>
      </c>
      <c r="AV4" s="82"/>
      <c r="AW4" s="82"/>
      <c r="AX4" s="82"/>
      <c r="AY4" s="82"/>
      <c r="AZ4" s="82"/>
      <c r="BA4" s="82"/>
      <c r="BB4" s="82"/>
      <c r="BC4" s="82"/>
      <c r="BD4" s="82"/>
      <c r="BE4" s="82"/>
      <c r="BF4" s="82" t="s">
        <v>58</v>
      </c>
      <c r="BG4" s="82"/>
      <c r="BH4" s="82"/>
      <c r="BI4" s="82"/>
      <c r="BJ4" s="82"/>
      <c r="BK4" s="82"/>
      <c r="BL4" s="82"/>
      <c r="BM4" s="82"/>
      <c r="BN4" s="82"/>
      <c r="BO4" s="82"/>
      <c r="BP4" s="82"/>
      <c r="BQ4" s="82" t="s">
        <v>59</v>
      </c>
      <c r="BR4" s="82"/>
      <c r="BS4" s="82"/>
      <c r="BT4" s="82"/>
      <c r="BU4" s="82"/>
      <c r="BV4" s="82"/>
      <c r="BW4" s="82"/>
      <c r="BX4" s="82"/>
      <c r="BY4" s="82"/>
      <c r="BZ4" s="82"/>
      <c r="CA4" s="82"/>
      <c r="CB4" s="82" t="s">
        <v>60</v>
      </c>
      <c r="CC4" s="82"/>
      <c r="CD4" s="82"/>
      <c r="CE4" s="82"/>
      <c r="CF4" s="82"/>
      <c r="CG4" s="82"/>
      <c r="CH4" s="82"/>
      <c r="CI4" s="82"/>
      <c r="CJ4" s="82"/>
      <c r="CK4" s="82"/>
      <c r="CL4" s="82"/>
      <c r="CM4" s="82" t="s">
        <v>61</v>
      </c>
      <c r="CN4" s="82"/>
      <c r="CO4" s="82"/>
      <c r="CP4" s="82"/>
      <c r="CQ4" s="82"/>
      <c r="CR4" s="82"/>
      <c r="CS4" s="82"/>
      <c r="CT4" s="82"/>
      <c r="CU4" s="82"/>
      <c r="CV4" s="82"/>
      <c r="CW4" s="82"/>
      <c r="CX4" s="82" t="s">
        <v>62</v>
      </c>
      <c r="CY4" s="82"/>
      <c r="CZ4" s="82"/>
      <c r="DA4" s="82"/>
      <c r="DB4" s="82"/>
      <c r="DC4" s="82"/>
      <c r="DD4" s="82"/>
      <c r="DE4" s="82"/>
      <c r="DF4" s="82"/>
      <c r="DG4" s="82"/>
      <c r="DH4" s="82"/>
      <c r="DI4" s="82" t="s">
        <v>63</v>
      </c>
      <c r="DJ4" s="82"/>
      <c r="DK4" s="82"/>
      <c r="DL4" s="82"/>
      <c r="DM4" s="82"/>
      <c r="DN4" s="82"/>
      <c r="DO4" s="82"/>
      <c r="DP4" s="82"/>
      <c r="DQ4" s="82"/>
      <c r="DR4" s="82"/>
      <c r="DS4" s="82"/>
      <c r="DT4" s="82" t="s">
        <v>64</v>
      </c>
      <c r="DU4" s="82"/>
      <c r="DV4" s="82"/>
      <c r="DW4" s="82"/>
      <c r="DX4" s="82"/>
      <c r="DY4" s="82"/>
      <c r="DZ4" s="82"/>
      <c r="EA4" s="82"/>
      <c r="EB4" s="82"/>
      <c r="EC4" s="82"/>
      <c r="ED4" s="82"/>
      <c r="EE4" s="82" t="s">
        <v>65</v>
      </c>
      <c r="EF4" s="82"/>
      <c r="EG4" s="82"/>
      <c r="EH4" s="82"/>
      <c r="EI4" s="82"/>
      <c r="EJ4" s="82"/>
      <c r="EK4" s="82"/>
      <c r="EL4" s="82"/>
      <c r="EM4" s="82"/>
      <c r="EN4" s="82"/>
      <c r="EO4" s="82"/>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202011</v>
      </c>
      <c r="D6" s="33">
        <f t="shared" si="3"/>
        <v>46</v>
      </c>
      <c r="E6" s="33">
        <f t="shared" si="3"/>
        <v>18</v>
      </c>
      <c r="F6" s="33">
        <f t="shared" si="3"/>
        <v>0</v>
      </c>
      <c r="G6" s="33">
        <f t="shared" si="3"/>
        <v>0</v>
      </c>
      <c r="H6" s="33" t="str">
        <f t="shared" si="3"/>
        <v>長野県　長野市</v>
      </c>
      <c r="I6" s="33" t="str">
        <f t="shared" si="3"/>
        <v>法適用</v>
      </c>
      <c r="J6" s="33" t="str">
        <f t="shared" si="3"/>
        <v>下水道事業</v>
      </c>
      <c r="K6" s="33" t="str">
        <f t="shared" si="3"/>
        <v>特定地域生活排水処理</v>
      </c>
      <c r="L6" s="33" t="str">
        <f t="shared" si="3"/>
        <v>K2</v>
      </c>
      <c r="M6" s="33" t="str">
        <f t="shared" si="3"/>
        <v>自治体職員</v>
      </c>
      <c r="N6" s="34" t="str">
        <f t="shared" si="3"/>
        <v>-</v>
      </c>
      <c r="O6" s="34">
        <f t="shared" si="3"/>
        <v>-54.78</v>
      </c>
      <c r="P6" s="34">
        <f t="shared" si="3"/>
        <v>0.74</v>
      </c>
      <c r="Q6" s="34">
        <f t="shared" si="3"/>
        <v>100</v>
      </c>
      <c r="R6" s="34">
        <f t="shared" si="3"/>
        <v>3534</v>
      </c>
      <c r="S6" s="34">
        <f t="shared" si="3"/>
        <v>374038</v>
      </c>
      <c r="T6" s="34">
        <f t="shared" si="3"/>
        <v>834.81</v>
      </c>
      <c r="U6" s="34">
        <f t="shared" si="3"/>
        <v>448.05</v>
      </c>
      <c r="V6" s="34">
        <f t="shared" si="3"/>
        <v>2760</v>
      </c>
      <c r="W6" s="34">
        <f t="shared" si="3"/>
        <v>589.35</v>
      </c>
      <c r="X6" s="34">
        <f t="shared" si="3"/>
        <v>4.68</v>
      </c>
      <c r="Y6" s="35">
        <f>IF(Y7="",NA(),Y7)</f>
        <v>48.86</v>
      </c>
      <c r="Z6" s="35">
        <f t="shared" ref="Z6:AH6" si="4">IF(Z7="",NA(),Z7)</f>
        <v>49.58</v>
      </c>
      <c r="AA6" s="35">
        <f t="shared" si="4"/>
        <v>49.74</v>
      </c>
      <c r="AB6" s="35">
        <f t="shared" si="4"/>
        <v>43.72</v>
      </c>
      <c r="AC6" s="35">
        <f t="shared" si="4"/>
        <v>43.72</v>
      </c>
      <c r="AD6" s="35">
        <f t="shared" si="4"/>
        <v>61.67</v>
      </c>
      <c r="AE6" s="35">
        <f t="shared" si="4"/>
        <v>81.53</v>
      </c>
      <c r="AF6" s="35">
        <f t="shared" si="4"/>
        <v>88.66</v>
      </c>
      <c r="AG6" s="35">
        <f t="shared" si="4"/>
        <v>96.05</v>
      </c>
      <c r="AH6" s="35">
        <f t="shared" si="4"/>
        <v>99.03</v>
      </c>
      <c r="AI6" s="34" t="str">
        <f>IF(AI7="","",IF(AI7="-","【-】","【"&amp;SUBSTITUTE(TEXT(AI7,"#,##0.00"),"-","△")&amp;"】"))</f>
        <v>【98.17】</v>
      </c>
      <c r="AJ6" s="35">
        <f>IF(AJ7="",NA(),AJ7)</f>
        <v>671.2</v>
      </c>
      <c r="AK6" s="35">
        <f t="shared" ref="AK6:AS6" si="5">IF(AK7="",NA(),AK7)</f>
        <v>860.01</v>
      </c>
      <c r="AL6" s="35">
        <f t="shared" si="5"/>
        <v>1052.25</v>
      </c>
      <c r="AM6" s="35">
        <f t="shared" si="5"/>
        <v>1308.69</v>
      </c>
      <c r="AN6" s="35">
        <f t="shared" si="5"/>
        <v>1520.92</v>
      </c>
      <c r="AO6" s="35">
        <f t="shared" si="5"/>
        <v>593.35</v>
      </c>
      <c r="AP6" s="35">
        <f t="shared" si="5"/>
        <v>198.82</v>
      </c>
      <c r="AQ6" s="35">
        <f t="shared" si="5"/>
        <v>132.37</v>
      </c>
      <c r="AR6" s="35">
        <f t="shared" si="5"/>
        <v>123.82</v>
      </c>
      <c r="AS6" s="35">
        <f t="shared" si="5"/>
        <v>74.239999999999995</v>
      </c>
      <c r="AT6" s="34" t="str">
        <f>IF(AT7="","",IF(AT7="-","【-】","【"&amp;SUBSTITUTE(TEXT(AT7,"#,##0.00"),"-","△")&amp;"】"))</f>
        <v>【92.20】</v>
      </c>
      <c r="AU6" s="35">
        <f>IF(AU7="",NA(),AU7)</f>
        <v>-285.39</v>
      </c>
      <c r="AV6" s="35">
        <f t="shared" ref="AV6:BD6" si="6">IF(AV7="",NA(),AV7)</f>
        <v>-328.4</v>
      </c>
      <c r="AW6" s="35">
        <f t="shared" si="6"/>
        <v>-498.91</v>
      </c>
      <c r="AX6" s="35">
        <f t="shared" si="6"/>
        <v>-583.51</v>
      </c>
      <c r="AY6" s="35">
        <f t="shared" si="6"/>
        <v>-711.01</v>
      </c>
      <c r="AZ6" s="35">
        <f t="shared" si="6"/>
        <v>-56.64</v>
      </c>
      <c r="BA6" s="35">
        <f t="shared" si="6"/>
        <v>14.36</v>
      </c>
      <c r="BB6" s="35">
        <f t="shared" si="6"/>
        <v>104.38</v>
      </c>
      <c r="BC6" s="35">
        <f t="shared" si="6"/>
        <v>89.72</v>
      </c>
      <c r="BD6" s="35">
        <f t="shared" si="6"/>
        <v>100.47</v>
      </c>
      <c r="BE6" s="34" t="str">
        <f>IF(BE7="","",IF(BE7="-","【-】","【"&amp;SUBSTITUTE(TEXT(BE7,"#,##0.00"),"-","△")&amp;"】"))</f>
        <v>【106.38】</v>
      </c>
      <c r="BF6" s="35">
        <f>IF(BF7="",NA(),BF7)</f>
        <v>1945.87</v>
      </c>
      <c r="BG6" s="35">
        <f t="shared" ref="BG6:BO6" si="7">IF(BG7="",NA(),BG7)</f>
        <v>1873.96</v>
      </c>
      <c r="BH6" s="35">
        <f t="shared" si="7"/>
        <v>1802.04</v>
      </c>
      <c r="BI6" s="35">
        <f t="shared" si="7"/>
        <v>1728.84</v>
      </c>
      <c r="BJ6" s="35">
        <f t="shared" si="7"/>
        <v>1578.01</v>
      </c>
      <c r="BK6" s="35">
        <f t="shared" si="7"/>
        <v>248.44</v>
      </c>
      <c r="BL6" s="35">
        <f t="shared" si="7"/>
        <v>244.85</v>
      </c>
      <c r="BM6" s="35">
        <f t="shared" si="7"/>
        <v>296.89</v>
      </c>
      <c r="BN6" s="35">
        <f t="shared" si="7"/>
        <v>270.57</v>
      </c>
      <c r="BO6" s="35">
        <f t="shared" si="7"/>
        <v>294.27</v>
      </c>
      <c r="BP6" s="34" t="str">
        <f>IF(BP7="","",IF(BP7="-","【-】","【"&amp;SUBSTITUTE(TEXT(BP7,"#,##0.00"),"-","△")&amp;"】"))</f>
        <v>【314.13】</v>
      </c>
      <c r="BQ6" s="35">
        <f>IF(BQ7="",NA(),BQ7)</f>
        <v>31.54</v>
      </c>
      <c r="BR6" s="35">
        <f t="shared" ref="BR6:BZ6" si="8">IF(BR7="",NA(),BR7)</f>
        <v>31.52</v>
      </c>
      <c r="BS6" s="35">
        <f t="shared" si="8"/>
        <v>31.46</v>
      </c>
      <c r="BT6" s="35">
        <f t="shared" si="8"/>
        <v>26.28</v>
      </c>
      <c r="BU6" s="35">
        <f t="shared" si="8"/>
        <v>26.65</v>
      </c>
      <c r="BV6" s="35">
        <f t="shared" si="8"/>
        <v>66.73</v>
      </c>
      <c r="BW6" s="35">
        <f t="shared" si="8"/>
        <v>64.78</v>
      </c>
      <c r="BX6" s="35">
        <f t="shared" si="8"/>
        <v>63.06</v>
      </c>
      <c r="BY6" s="35">
        <f t="shared" si="8"/>
        <v>62.5</v>
      </c>
      <c r="BZ6" s="35">
        <f t="shared" si="8"/>
        <v>60.59</v>
      </c>
      <c r="CA6" s="34" t="str">
        <f>IF(CA7="","",IF(CA7="-","【-】","【"&amp;SUBSTITUTE(TEXT(CA7,"#,##0.00"),"-","△")&amp;"】"))</f>
        <v>【58.42】</v>
      </c>
      <c r="CB6" s="35">
        <f>IF(CB7="",NA(),CB7)</f>
        <v>573.07000000000005</v>
      </c>
      <c r="CC6" s="35">
        <f t="shared" ref="CC6:CK6" si="9">IF(CC7="",NA(),CC7)</f>
        <v>574.94000000000005</v>
      </c>
      <c r="CD6" s="35">
        <f t="shared" si="9"/>
        <v>577.71</v>
      </c>
      <c r="CE6" s="35">
        <f t="shared" si="9"/>
        <v>695.15</v>
      </c>
      <c r="CF6" s="35">
        <f t="shared" si="9"/>
        <v>683.96</v>
      </c>
      <c r="CG6" s="35">
        <f t="shared" si="9"/>
        <v>241.29</v>
      </c>
      <c r="CH6" s="35">
        <f t="shared" si="9"/>
        <v>250.21</v>
      </c>
      <c r="CI6" s="35">
        <f t="shared" si="9"/>
        <v>264.77</v>
      </c>
      <c r="CJ6" s="35">
        <f t="shared" si="9"/>
        <v>269.33</v>
      </c>
      <c r="CK6" s="35">
        <f t="shared" si="9"/>
        <v>280.23</v>
      </c>
      <c r="CL6" s="34" t="str">
        <f>IF(CL7="","",IF(CL7="-","【-】","【"&amp;SUBSTITUTE(TEXT(CL7,"#,##0.00"),"-","△")&amp;"】"))</f>
        <v>【282.28】</v>
      </c>
      <c r="CM6" s="35">
        <f>IF(CM7="",NA(),CM7)</f>
        <v>31.16</v>
      </c>
      <c r="CN6" s="35">
        <f t="shared" ref="CN6:CV6" si="10">IF(CN7="",NA(),CN7)</f>
        <v>31.07</v>
      </c>
      <c r="CO6" s="35">
        <f t="shared" si="10"/>
        <v>31.23</v>
      </c>
      <c r="CP6" s="35">
        <f t="shared" si="10"/>
        <v>31.06</v>
      </c>
      <c r="CQ6" s="35">
        <f t="shared" si="10"/>
        <v>31.72</v>
      </c>
      <c r="CR6" s="35">
        <f t="shared" si="10"/>
        <v>61.94</v>
      </c>
      <c r="CS6" s="35">
        <f t="shared" si="10"/>
        <v>61.79</v>
      </c>
      <c r="CT6" s="35">
        <f t="shared" si="10"/>
        <v>59.94</v>
      </c>
      <c r="CU6" s="35">
        <f t="shared" si="10"/>
        <v>59.64</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94.14</v>
      </c>
      <c r="DD6" s="35">
        <f t="shared" si="11"/>
        <v>92.44</v>
      </c>
      <c r="DE6" s="35">
        <f t="shared" si="11"/>
        <v>89.66</v>
      </c>
      <c r="DF6" s="35">
        <f t="shared" si="11"/>
        <v>90.63</v>
      </c>
      <c r="DG6" s="35">
        <f t="shared" si="11"/>
        <v>87.8</v>
      </c>
      <c r="DH6" s="34" t="str">
        <f>IF(DH7="","",IF(DH7="-","【-】","【"&amp;SUBSTITUTE(TEXT(DH7,"#,##0.00"),"-","△")&amp;"】"))</f>
        <v>【77.67】</v>
      </c>
      <c r="DI6" s="35">
        <f>IF(DI7="",NA(),DI7)</f>
        <v>25.83</v>
      </c>
      <c r="DJ6" s="35">
        <f t="shared" ref="DJ6:DR6" si="12">IF(DJ7="",NA(),DJ7)</f>
        <v>28.81</v>
      </c>
      <c r="DK6" s="35">
        <f t="shared" si="12"/>
        <v>31.89</v>
      </c>
      <c r="DL6" s="35">
        <f t="shared" si="12"/>
        <v>35.15</v>
      </c>
      <c r="DM6" s="35">
        <f t="shared" si="12"/>
        <v>38.46</v>
      </c>
      <c r="DN6" s="35">
        <f t="shared" si="12"/>
        <v>28.86</v>
      </c>
      <c r="DO6" s="35">
        <f t="shared" si="12"/>
        <v>18.39</v>
      </c>
      <c r="DP6" s="35">
        <f t="shared" si="12"/>
        <v>21.11</v>
      </c>
      <c r="DQ6" s="35">
        <f t="shared" si="12"/>
        <v>23.76</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202011</v>
      </c>
      <c r="D7" s="37">
        <v>46</v>
      </c>
      <c r="E7" s="37">
        <v>18</v>
      </c>
      <c r="F7" s="37">
        <v>0</v>
      </c>
      <c r="G7" s="37">
        <v>0</v>
      </c>
      <c r="H7" s="37" t="s">
        <v>95</v>
      </c>
      <c r="I7" s="37" t="s">
        <v>96</v>
      </c>
      <c r="J7" s="37" t="s">
        <v>97</v>
      </c>
      <c r="K7" s="37" t="s">
        <v>98</v>
      </c>
      <c r="L7" s="37" t="s">
        <v>99</v>
      </c>
      <c r="M7" s="37" t="s">
        <v>100</v>
      </c>
      <c r="N7" s="38" t="s">
        <v>101</v>
      </c>
      <c r="O7" s="38">
        <v>-54.78</v>
      </c>
      <c r="P7" s="38">
        <v>0.74</v>
      </c>
      <c r="Q7" s="38">
        <v>100</v>
      </c>
      <c r="R7" s="38">
        <v>3534</v>
      </c>
      <c r="S7" s="38">
        <v>374038</v>
      </c>
      <c r="T7" s="38">
        <v>834.81</v>
      </c>
      <c r="U7" s="38">
        <v>448.05</v>
      </c>
      <c r="V7" s="38">
        <v>2760</v>
      </c>
      <c r="W7" s="38">
        <v>589.35</v>
      </c>
      <c r="X7" s="38">
        <v>4.68</v>
      </c>
      <c r="Y7" s="38">
        <v>48.86</v>
      </c>
      <c r="Z7" s="38">
        <v>49.58</v>
      </c>
      <c r="AA7" s="38">
        <v>49.74</v>
      </c>
      <c r="AB7" s="38">
        <v>43.72</v>
      </c>
      <c r="AC7" s="38">
        <v>43.72</v>
      </c>
      <c r="AD7" s="38">
        <v>61.67</v>
      </c>
      <c r="AE7" s="38">
        <v>81.53</v>
      </c>
      <c r="AF7" s="38">
        <v>88.66</v>
      </c>
      <c r="AG7" s="38">
        <v>96.05</v>
      </c>
      <c r="AH7" s="38">
        <v>99.03</v>
      </c>
      <c r="AI7" s="38">
        <v>98.17</v>
      </c>
      <c r="AJ7" s="38">
        <v>671.2</v>
      </c>
      <c r="AK7" s="38">
        <v>860.01</v>
      </c>
      <c r="AL7" s="38">
        <v>1052.25</v>
      </c>
      <c r="AM7" s="38">
        <v>1308.69</v>
      </c>
      <c r="AN7" s="38">
        <v>1520.92</v>
      </c>
      <c r="AO7" s="38">
        <v>593.35</v>
      </c>
      <c r="AP7" s="38">
        <v>198.82</v>
      </c>
      <c r="AQ7" s="38">
        <v>132.37</v>
      </c>
      <c r="AR7" s="38">
        <v>123.82</v>
      </c>
      <c r="AS7" s="38">
        <v>74.239999999999995</v>
      </c>
      <c r="AT7" s="38">
        <v>92.2</v>
      </c>
      <c r="AU7" s="38">
        <v>-285.39</v>
      </c>
      <c r="AV7" s="38">
        <v>-328.4</v>
      </c>
      <c r="AW7" s="38">
        <v>-498.91</v>
      </c>
      <c r="AX7" s="38">
        <v>-583.51</v>
      </c>
      <c r="AY7" s="38">
        <v>-711.01</v>
      </c>
      <c r="AZ7" s="38">
        <v>-56.64</v>
      </c>
      <c r="BA7" s="38">
        <v>14.36</v>
      </c>
      <c r="BB7" s="38">
        <v>104.38</v>
      </c>
      <c r="BC7" s="38">
        <v>89.72</v>
      </c>
      <c r="BD7" s="38">
        <v>100.47</v>
      </c>
      <c r="BE7" s="38">
        <v>106.38</v>
      </c>
      <c r="BF7" s="38">
        <v>1945.87</v>
      </c>
      <c r="BG7" s="38">
        <v>1873.96</v>
      </c>
      <c r="BH7" s="38">
        <v>1802.04</v>
      </c>
      <c r="BI7" s="38">
        <v>1728.84</v>
      </c>
      <c r="BJ7" s="38">
        <v>1578.01</v>
      </c>
      <c r="BK7" s="38">
        <v>248.44</v>
      </c>
      <c r="BL7" s="38">
        <v>244.85</v>
      </c>
      <c r="BM7" s="38">
        <v>296.89</v>
      </c>
      <c r="BN7" s="38">
        <v>270.57</v>
      </c>
      <c r="BO7" s="38">
        <v>294.27</v>
      </c>
      <c r="BP7" s="38">
        <v>314.13</v>
      </c>
      <c r="BQ7" s="38">
        <v>31.54</v>
      </c>
      <c r="BR7" s="38">
        <v>31.52</v>
      </c>
      <c r="BS7" s="38">
        <v>31.46</v>
      </c>
      <c r="BT7" s="38">
        <v>26.28</v>
      </c>
      <c r="BU7" s="38">
        <v>26.65</v>
      </c>
      <c r="BV7" s="38">
        <v>66.73</v>
      </c>
      <c r="BW7" s="38">
        <v>64.78</v>
      </c>
      <c r="BX7" s="38">
        <v>63.06</v>
      </c>
      <c r="BY7" s="38">
        <v>62.5</v>
      </c>
      <c r="BZ7" s="38">
        <v>60.59</v>
      </c>
      <c r="CA7" s="38">
        <v>58.42</v>
      </c>
      <c r="CB7" s="38">
        <v>573.07000000000005</v>
      </c>
      <c r="CC7" s="38">
        <v>574.94000000000005</v>
      </c>
      <c r="CD7" s="38">
        <v>577.71</v>
      </c>
      <c r="CE7" s="38">
        <v>695.15</v>
      </c>
      <c r="CF7" s="38">
        <v>683.96</v>
      </c>
      <c r="CG7" s="38">
        <v>241.29</v>
      </c>
      <c r="CH7" s="38">
        <v>250.21</v>
      </c>
      <c r="CI7" s="38">
        <v>264.77</v>
      </c>
      <c r="CJ7" s="38">
        <v>269.33</v>
      </c>
      <c r="CK7" s="38">
        <v>280.23</v>
      </c>
      <c r="CL7" s="38">
        <v>282.27999999999997</v>
      </c>
      <c r="CM7" s="38">
        <v>31.16</v>
      </c>
      <c r="CN7" s="38">
        <v>31.07</v>
      </c>
      <c r="CO7" s="38">
        <v>31.23</v>
      </c>
      <c r="CP7" s="38">
        <v>31.06</v>
      </c>
      <c r="CQ7" s="38">
        <v>31.72</v>
      </c>
      <c r="CR7" s="38">
        <v>61.94</v>
      </c>
      <c r="CS7" s="38">
        <v>61.79</v>
      </c>
      <c r="CT7" s="38">
        <v>59.94</v>
      </c>
      <c r="CU7" s="38">
        <v>59.64</v>
      </c>
      <c r="CV7" s="38">
        <v>58.19</v>
      </c>
      <c r="CW7" s="38">
        <v>57.83</v>
      </c>
      <c r="CX7" s="38">
        <v>100</v>
      </c>
      <c r="CY7" s="38">
        <v>100</v>
      </c>
      <c r="CZ7" s="38">
        <v>100</v>
      </c>
      <c r="DA7" s="38">
        <v>100</v>
      </c>
      <c r="DB7" s="38">
        <v>100</v>
      </c>
      <c r="DC7" s="38">
        <v>94.14</v>
      </c>
      <c r="DD7" s="38">
        <v>92.44</v>
      </c>
      <c r="DE7" s="38">
        <v>89.66</v>
      </c>
      <c r="DF7" s="38">
        <v>90.63</v>
      </c>
      <c r="DG7" s="38">
        <v>87.8</v>
      </c>
      <c r="DH7" s="38">
        <v>77.67</v>
      </c>
      <c r="DI7" s="38">
        <v>25.83</v>
      </c>
      <c r="DJ7" s="38">
        <v>28.81</v>
      </c>
      <c r="DK7" s="38">
        <v>31.89</v>
      </c>
      <c r="DL7" s="38">
        <v>35.15</v>
      </c>
      <c r="DM7" s="38">
        <v>38.46</v>
      </c>
      <c r="DN7" s="38">
        <v>28.86</v>
      </c>
      <c r="DO7" s="38">
        <v>18.39</v>
      </c>
      <c r="DP7" s="38">
        <v>21.11</v>
      </c>
      <c r="DQ7" s="38">
        <v>23.76</v>
      </c>
      <c r="DR7" s="38">
        <v>15.74</v>
      </c>
      <c r="DS7" s="38">
        <v>15.64</v>
      </c>
      <c r="DT7" s="38" t="s">
        <v>101</v>
      </c>
      <c r="DU7" s="38" t="s">
        <v>101</v>
      </c>
      <c r="DV7" s="38" t="s">
        <v>101</v>
      </c>
      <c r="DW7" s="38" t="s">
        <v>101</v>
      </c>
      <c r="DX7" s="38" t="s">
        <v>101</v>
      </c>
      <c r="DY7" s="38" t="s">
        <v>101</v>
      </c>
      <c r="DZ7" s="38" t="s">
        <v>101</v>
      </c>
      <c r="EA7" s="38" t="s">
        <v>101</v>
      </c>
      <c r="EB7" s="38" t="s">
        <v>101</v>
      </c>
      <c r="EC7" s="38" t="s">
        <v>101</v>
      </c>
      <c r="ED7" s="38" t="s">
        <v>101</v>
      </c>
      <c r="EE7" s="38" t="s">
        <v>101</v>
      </c>
      <c r="EF7" s="38" t="s">
        <v>101</v>
      </c>
      <c r="EG7" s="38" t="s">
        <v>101</v>
      </c>
      <c r="EH7" s="38" t="s">
        <v>101</v>
      </c>
      <c r="EI7" s="38" t="s">
        <v>101</v>
      </c>
      <c r="EJ7" s="38" t="s">
        <v>101</v>
      </c>
      <c r="EK7" s="38" t="s">
        <v>101</v>
      </c>
      <c r="EL7" s="38" t="s">
        <v>101</v>
      </c>
      <c r="EM7" s="38" t="s">
        <v>101</v>
      </c>
      <c r="EN7" s="38" t="s">
        <v>101</v>
      </c>
      <c r="EO7" s="38" t="s">
        <v>101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00058258</cp:lastModifiedBy>
  <dcterms:created xsi:type="dcterms:W3CDTF">2021-12-03T07:39:20Z</dcterms:created>
  <dcterms:modified xsi:type="dcterms:W3CDTF">2022-01-21T05:55:05Z</dcterms:modified>
  <cp:category/>
</cp:coreProperties>
</file>