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701000総務課$\財務\H27年10月　移行データ\§財務\決算\経営比較分析表\R2(R3作業)\02_回答作成\02_下水分\"/>
    </mc:Choice>
  </mc:AlternateContent>
  <workbookProtection workbookAlgorithmName="SHA-512" workbookHashValue="KNOiKCiuHMQkihFNt12j/v1+sRYwp1/+mRMFlIxKxFJjBL3eMi2/Qfbtz+yQ84a0wlmMvIMrl2VMtgeq1F+9bw==" workbookSaltValue="+P/0uFY82Afp0vTra616p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<sst xmlns="http://schemas.openxmlformats.org/spreadsheetml/2006/main" count="253" uniqueCount="116">
  <si>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</si>
  <si>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</si>
  <si>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</si>
  <si>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</si>
  <si>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</si>
  <si>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</si>
  <si>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</si>
  <si>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</si>
  <si>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</si>
  <si>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</si>
  <si>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</si>
  <si>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</si>
  <si>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</si>
  <si>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</si>
  <si>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</si>
  <si>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</si>
  <si>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</si>
  <si>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</si>
  <si>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</si>
  <si>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</si>
  <si>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</si>
  <si>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</si>
  <si>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</si>
  <si>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</si>
  <si>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</si>
  <si>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</si>
  <si>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</si>
  <si>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</si>
  <si>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</si>
  <si>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</si>
  <si>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</si>
  <si>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</si>
  <si>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</si>
  <si>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</si>
  <si>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</si>
  <si>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</si>
  <si>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</si>
  <si>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</si>
  <si>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</si>
  <si>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</si>
  <si>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</si>
  <si>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</si>
  <si>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</si>
  <si>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</si>
  <si>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</si>
  <si>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</si>
  <si>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</si>
  <si>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</si>
  <si>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</si>
  <si>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</si>
  <si>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</si>
  <si>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</si>
  <si>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</si>
  <si>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</si>
  <si>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</si>
  <si>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</si>
  <si>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</si>
  <si>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</si>
  <si>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</si>
  <si>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</si>
  <si>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</si>
  <si>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</si>
  <si>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</si>
  <si>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</si>
  <si>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</si>
  <si>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</si>
  <si>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</si>
  <si>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</si>
  <si>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</si>
  <si>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</si>
  <si>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</si>
  <si>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</si>
  <si>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</si>
  <si>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</si>
  <si>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</si>
  <si>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</si>
  <si>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</si>
  <si>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</si>
  <si>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</si>
  <si>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</si>
  <si>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</si>
  <si>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</si>
  <si>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</si>
  <si>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</si>
  <si>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</si>
  <si>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</si>
  <si>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</si>
  <si>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</si>
  <si>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</si>
  <si>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</si>
  <si>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</si>
  <si>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</si>
  <si>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</si>
  <si>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</si>
  <si>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</si>
  <si>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</si>
  <si>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</si>
  <si>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</si>
  <si>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</si>
  <si>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個別排水処理</t>
  </si>
  <si>
    <t>L2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</si>
  <si>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</si>
  <si>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</si>
  <si>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</si>
  <si>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</si>
  <si>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</si>
  <si>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</si>
  <si>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</si>
  <si>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</si>
  <si>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</si>
  <si>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</si>
  <si>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</si>
  <si>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</si>
  <si>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公共下水道事業等との統合により、下水道事業全体として経営しているため、本事業単独の指標をもって経営状況を判断することは困難です。
　市内における下水道使用者の負担の公平を図るため、他事業と同じ料金体系を採用していることにより、採算性は低い状況にあります。
　施設は比較的新しい状況にありますが、今後は施設の更新に対する財源の確保が大きな課題となるため、徹底した維持管理費の削減により下水道事業全体として安定した経営が持続できるよう努めていきます。
　</t>
    <rPh sb="1" eb="3">
      <t>コウキョウ</t>
    </rPh>
    <rPh sb="3" eb="6">
      <t>ゲスイドウ</t>
    </rPh>
    <rPh sb="6" eb="8">
      <t>ジギョウ</t>
    </rPh>
    <rPh sb="8" eb="9">
      <t>トウ</t>
    </rPh>
    <rPh sb="11" eb="13">
      <t>トウゴウ</t>
    </rPh>
    <rPh sb="17" eb="19">
      <t>ゲスイ</t>
    </rPh>
    <rPh sb="19" eb="20">
      <t>ドウ</t>
    </rPh>
    <rPh sb="20" eb="22">
      <t>ジギョウ</t>
    </rPh>
    <rPh sb="22" eb="24">
      <t>ゼンタイ</t>
    </rPh>
    <rPh sb="27" eb="29">
      <t>ケイエイ</t>
    </rPh>
    <rPh sb="36" eb="37">
      <t>ホン</t>
    </rPh>
    <rPh sb="37" eb="39">
      <t>ジギョウ</t>
    </rPh>
    <rPh sb="39" eb="41">
      <t>タンドク</t>
    </rPh>
    <rPh sb="42" eb="44">
      <t>シヒョウ</t>
    </rPh>
    <rPh sb="48" eb="50">
      <t>ケイエイ</t>
    </rPh>
    <rPh sb="50" eb="52">
      <t>ジョウキョウ</t>
    </rPh>
    <rPh sb="53" eb="55">
      <t>ハンダン</t>
    </rPh>
    <rPh sb="60" eb="62">
      <t>コンナン</t>
    </rPh>
    <rPh sb="148" eb="150">
      <t>コンゴ</t>
    </rPh>
    <rPh sb="151" eb="153">
      <t>シセツ</t>
    </rPh>
    <rPh sb="154" eb="156">
      <t>コウシン</t>
    </rPh>
    <rPh sb="157" eb="158">
      <t>タイ</t>
    </rPh>
    <rPh sb="160" eb="162">
      <t>ザイゲン</t>
    </rPh>
    <rPh sb="163" eb="165">
      <t>カクホ</t>
    </rPh>
    <rPh sb="166" eb="167">
      <t>オオ</t>
    </rPh>
    <rPh sb="169" eb="171">
      <t>カダイ</t>
    </rPh>
    <rPh sb="177" eb="179">
      <t>テッテイ</t>
    </rPh>
    <rPh sb="181" eb="183">
      <t>イジ</t>
    </rPh>
    <rPh sb="183" eb="185">
      <t>カンリ</t>
    </rPh>
    <rPh sb="185" eb="186">
      <t>ヒ</t>
    </rPh>
    <rPh sb="187" eb="189">
      <t>サクゲン</t>
    </rPh>
    <rPh sb="192" eb="195">
      <t>ゲスイドウ</t>
    </rPh>
    <rPh sb="195" eb="197">
      <t>ジギョウ</t>
    </rPh>
    <rPh sb="197" eb="199">
      <t>ゼンタイ</t>
    </rPh>
    <rPh sb="202" eb="204">
      <t>アンテイ</t>
    </rPh>
    <rPh sb="206" eb="208">
      <t>ケイエイ</t>
    </rPh>
    <rPh sb="209" eb="211">
      <t>ジゾク</t>
    </rPh>
    <rPh sb="216" eb="217">
      <t>ツト</t>
    </rPh>
    <phoneticPr fontId="7"/>
  </si>
  <si>
    <t>　個別排水処理事業は、生活環境の改善、公衆衛生の向上を目的として、地域の実情に応じた効率的・効果的な生活排水処理施設の整備を積極的に推進していくものとして、主に山間部において家屋が点在する地域について旧戸隠村にて整備し平成13年度から供用開始しました。
　本市が行う下水道事業の一本化を図るため、平成21年度に公営企業法を適用し、上下水道局が経営する公共下水道事業等と統合し、整備及び維持管理を行っています。
　個別排水処理事業における使用料収入は、人口減少に伴う汚水排除量の減少により年々減少し、今後も増加が見込めないため、経常収支は更に厳しいものになります。
　また、維持管理費も使用料収入で賄えていないため、今後も赤字が続く見込みです。
 これに伴い累積欠損金比率は上昇しますが、公共下水道事業の利益により欠損金を補填しており、下水道事業会計としては累積欠損金はありません。
　企業債残高対事業規模比率は、多額の整備費用に対して使用料は他の下水道事業と格差を設けていないため、類似団体と比較しても乖離幅は縮まってはいるものの、依然高い水準にあります。ただし、建設整備は完了しているため、企業債残高は年々減少しています。収益性が著しく低く、経営が困難な状況にありますが、下水道事業全体として包括的な経営を行っています。</t>
    <rPh sb="1" eb="3">
      <t>コベツ</t>
    </rPh>
    <rPh sb="3" eb="5">
      <t>ハイスイ</t>
    </rPh>
    <rPh sb="5" eb="7">
      <t>ショリ</t>
    </rPh>
    <rPh sb="7" eb="9">
      <t>ジギョウ</t>
    </rPh>
    <rPh sb="11" eb="13">
      <t>セイカツ</t>
    </rPh>
    <rPh sb="13" eb="15">
      <t>カンキョウ</t>
    </rPh>
    <rPh sb="16" eb="18">
      <t>カイゼン</t>
    </rPh>
    <rPh sb="19" eb="21">
      <t>コウシュウ</t>
    </rPh>
    <rPh sb="21" eb="23">
      <t>エイセイ</t>
    </rPh>
    <rPh sb="24" eb="26">
      <t>コウジョウ</t>
    </rPh>
    <rPh sb="27" eb="29">
      <t>モクテキ</t>
    </rPh>
    <rPh sb="33" eb="35">
      <t>チイキ</t>
    </rPh>
    <rPh sb="36" eb="38">
      <t>ジツジョウ</t>
    </rPh>
    <rPh sb="39" eb="40">
      <t>オウ</t>
    </rPh>
    <rPh sb="42" eb="45">
      <t>コウリツテキ</t>
    </rPh>
    <rPh sb="46" eb="49">
      <t>コウカテキ</t>
    </rPh>
    <rPh sb="50" eb="52">
      <t>セイカツ</t>
    </rPh>
    <rPh sb="52" eb="54">
      <t>ハイスイ</t>
    </rPh>
    <rPh sb="54" eb="56">
      <t>ショリ</t>
    </rPh>
    <rPh sb="56" eb="58">
      <t>シセツ</t>
    </rPh>
    <rPh sb="59" eb="61">
      <t>セイビ</t>
    </rPh>
    <rPh sb="62" eb="65">
      <t>セッキョクテキ</t>
    </rPh>
    <rPh sb="66" eb="68">
      <t>スイシン</t>
    </rPh>
    <rPh sb="78" eb="79">
      <t>オモ</t>
    </rPh>
    <rPh sb="80" eb="83">
      <t>サンカンブ</t>
    </rPh>
    <rPh sb="87" eb="89">
      <t>カオク</t>
    </rPh>
    <rPh sb="90" eb="92">
      <t>テンザイ</t>
    </rPh>
    <rPh sb="94" eb="96">
      <t>チイキ</t>
    </rPh>
    <rPh sb="100" eb="101">
      <t>キュウ</t>
    </rPh>
    <rPh sb="101" eb="102">
      <t>ト</t>
    </rPh>
    <rPh sb="102" eb="103">
      <t>カク</t>
    </rPh>
    <rPh sb="103" eb="104">
      <t>ムラ</t>
    </rPh>
    <rPh sb="109" eb="111">
      <t>ヘイセイ</t>
    </rPh>
    <rPh sb="113" eb="115">
      <t>ネンド</t>
    </rPh>
    <rPh sb="117" eb="119">
      <t>キョウヨウ</t>
    </rPh>
    <rPh sb="119" eb="121">
      <t>カイシ</t>
    </rPh>
    <rPh sb="128" eb="129">
      <t>ホン</t>
    </rPh>
    <rPh sb="129" eb="130">
      <t>シ</t>
    </rPh>
    <rPh sb="131" eb="132">
      <t>オコナ</t>
    </rPh>
    <rPh sb="133" eb="135">
      <t>ゲスイ</t>
    </rPh>
    <rPh sb="135" eb="136">
      <t>ドウ</t>
    </rPh>
    <rPh sb="136" eb="138">
      <t>ジギョウ</t>
    </rPh>
    <rPh sb="139" eb="142">
      <t>イッポンカ</t>
    </rPh>
    <rPh sb="143" eb="144">
      <t>ハカ</t>
    </rPh>
    <rPh sb="148" eb="150">
      <t>ヘイセイ</t>
    </rPh>
    <rPh sb="152" eb="154">
      <t>ネンド</t>
    </rPh>
    <rPh sb="155" eb="157">
      <t>コウエイ</t>
    </rPh>
    <rPh sb="157" eb="159">
      <t>キギョウ</t>
    </rPh>
    <rPh sb="159" eb="160">
      <t>ホウ</t>
    </rPh>
    <rPh sb="161" eb="163">
      <t>テキヨウ</t>
    </rPh>
    <rPh sb="165" eb="167">
      <t>ジョウゲ</t>
    </rPh>
    <rPh sb="167" eb="169">
      <t>スイドウ</t>
    </rPh>
    <rPh sb="169" eb="170">
      <t>キョク</t>
    </rPh>
    <rPh sb="171" eb="173">
      <t>ケイエイ</t>
    </rPh>
    <rPh sb="175" eb="177">
      <t>コウキョウ</t>
    </rPh>
    <rPh sb="177" eb="180">
      <t>ゲスイドウ</t>
    </rPh>
    <rPh sb="180" eb="182">
      <t>ジギョウ</t>
    </rPh>
    <rPh sb="182" eb="183">
      <t>トウ</t>
    </rPh>
    <rPh sb="184" eb="186">
      <t>トウゴウ</t>
    </rPh>
    <rPh sb="188" eb="190">
      <t>セイビ</t>
    </rPh>
    <rPh sb="190" eb="191">
      <t>オヨ</t>
    </rPh>
    <rPh sb="192" eb="194">
      <t>イジ</t>
    </rPh>
    <rPh sb="194" eb="196">
      <t>カンリ</t>
    </rPh>
    <rPh sb="197" eb="198">
      <t>オコナ</t>
    </rPh>
    <rPh sb="218" eb="220">
      <t>シヨウ</t>
    </rPh>
    <rPh sb="220" eb="221">
      <t>リョウ</t>
    </rPh>
    <rPh sb="221" eb="223">
      <t>シュウニュウ</t>
    </rPh>
    <rPh sb="225" eb="227">
      <t>ジンコウ</t>
    </rPh>
    <rPh sb="227" eb="229">
      <t>ゲンショウ</t>
    </rPh>
    <rPh sb="230" eb="231">
      <t>トモナ</t>
    </rPh>
    <rPh sb="232" eb="234">
      <t>オスイ</t>
    </rPh>
    <rPh sb="234" eb="236">
      <t>ハイジョ</t>
    </rPh>
    <rPh sb="236" eb="237">
      <t>リョウ</t>
    </rPh>
    <rPh sb="238" eb="240">
      <t>ゲンショウ</t>
    </rPh>
    <rPh sb="243" eb="245">
      <t>ネンネン</t>
    </rPh>
    <rPh sb="245" eb="247">
      <t>ゲンショウ</t>
    </rPh>
    <rPh sb="249" eb="251">
      <t>コンゴ</t>
    </rPh>
    <rPh sb="252" eb="254">
      <t>ゾウカ</t>
    </rPh>
    <rPh sb="255" eb="257">
      <t>ミコ</t>
    </rPh>
    <rPh sb="263" eb="265">
      <t>ケイジョウ</t>
    </rPh>
    <rPh sb="265" eb="267">
      <t>シュウシ</t>
    </rPh>
    <rPh sb="268" eb="269">
      <t>サラ</t>
    </rPh>
    <rPh sb="270" eb="271">
      <t>キビ</t>
    </rPh>
    <rPh sb="286" eb="288">
      <t>イジ</t>
    </rPh>
    <rPh sb="288" eb="290">
      <t>カンリ</t>
    </rPh>
    <rPh sb="290" eb="291">
      <t>ヒ</t>
    </rPh>
    <rPh sb="292" eb="294">
      <t>シヨウ</t>
    </rPh>
    <rPh sb="294" eb="295">
      <t>リョウ</t>
    </rPh>
    <rPh sb="295" eb="297">
      <t>シュウニュウ</t>
    </rPh>
    <rPh sb="298" eb="299">
      <t>マカナ</t>
    </rPh>
    <rPh sb="307" eb="309">
      <t>コンゴ</t>
    </rPh>
    <rPh sb="310" eb="312">
      <t>アカジ</t>
    </rPh>
    <rPh sb="313" eb="314">
      <t>ツヅ</t>
    </rPh>
    <rPh sb="315" eb="317">
      <t>ミコミ</t>
    </rPh>
    <rPh sb="392" eb="394">
      <t>キギョウ</t>
    </rPh>
    <rPh sb="394" eb="395">
      <t>サイ</t>
    </rPh>
    <rPh sb="395" eb="397">
      <t>ザンダカ</t>
    </rPh>
    <rPh sb="397" eb="398">
      <t>タイ</t>
    </rPh>
    <rPh sb="398" eb="400">
      <t>ジギョウ</t>
    </rPh>
    <rPh sb="400" eb="402">
      <t>キボ</t>
    </rPh>
    <rPh sb="402" eb="404">
      <t>ヒリツ</t>
    </rPh>
    <rPh sb="406" eb="408">
      <t>タガク</t>
    </rPh>
    <rPh sb="414" eb="415">
      <t>タイ</t>
    </rPh>
    <rPh sb="466" eb="468">
      <t>イゼン</t>
    </rPh>
    <rPh sb="487" eb="489">
      <t>カンリョウ</t>
    </rPh>
    <rPh sb="496" eb="498">
      <t>キギョウ</t>
    </rPh>
    <rPh sb="498" eb="499">
      <t>サイ</t>
    </rPh>
    <rPh sb="499" eb="501">
      <t>ザンダカ</t>
    </rPh>
    <rPh sb="504" eb="506">
      <t>ゲンショウ</t>
    </rPh>
    <rPh sb="512" eb="515">
      <t>シュウエキセイ</t>
    </rPh>
    <rPh sb="516" eb="517">
      <t>イチジル</t>
    </rPh>
    <rPh sb="519" eb="520">
      <t>ヒク</t>
    </rPh>
    <rPh sb="522" eb="524">
      <t>ケイエイ</t>
    </rPh>
    <rPh sb="525" eb="527">
      <t>コンナン</t>
    </rPh>
    <rPh sb="528" eb="530">
      <t>ジョウキョウ</t>
    </rPh>
    <rPh sb="537" eb="539">
      <t>ゲスイ</t>
    </rPh>
    <rPh sb="539" eb="540">
      <t>ドウ</t>
    </rPh>
    <rPh sb="540" eb="542">
      <t>ジギョウ</t>
    </rPh>
    <rPh sb="542" eb="544">
      <t>ゼンタイ</t>
    </rPh>
    <rPh sb="547" eb="550">
      <t>ホウカツテキ</t>
    </rPh>
    <rPh sb="551" eb="553">
      <t>ケイエイ</t>
    </rPh>
    <rPh sb="554" eb="555">
      <t>オコナ</t>
    </rPh>
    <phoneticPr fontId="7"/>
  </si>
  <si>
    <t>　浄化槽の標準的な耐用年数は25年とされており、公共下水道管路の50年よりも短いため、老朽化は早く進みます。
①有形固定資産減価償却率：資産の老朽化度を表す指標で、整備完了後は経年により増加するものです。本市は整備が完了しているため、年々増加傾向にあり、当年度は類似団体の平均を10ポイント以上上回る結果となりました。</t>
    <rPh sb="1" eb="3">
      <t>ジョウカ</t>
    </rPh>
    <rPh sb="3" eb="4">
      <t>ソウ</t>
    </rPh>
    <rPh sb="5" eb="7">
      <t>ヒョウジュン</t>
    </rPh>
    <rPh sb="7" eb="8">
      <t>テキ</t>
    </rPh>
    <rPh sb="9" eb="11">
      <t>タイヨウ</t>
    </rPh>
    <rPh sb="11" eb="13">
      <t>ネンスウ</t>
    </rPh>
    <rPh sb="16" eb="17">
      <t>ネン</t>
    </rPh>
    <rPh sb="24" eb="26">
      <t>コウキョウ</t>
    </rPh>
    <rPh sb="26" eb="27">
      <t>ゲ</t>
    </rPh>
    <rPh sb="27" eb="29">
      <t>スイドウ</t>
    </rPh>
    <rPh sb="29" eb="31">
      <t>カンロ</t>
    </rPh>
    <rPh sb="34" eb="35">
      <t>ネン</t>
    </rPh>
    <rPh sb="38" eb="39">
      <t>ミジカ</t>
    </rPh>
    <rPh sb="43" eb="46">
      <t>ロウキュウカ</t>
    </rPh>
    <rPh sb="47" eb="48">
      <t>ハヤ</t>
    </rPh>
    <rPh sb="49" eb="50">
      <t>スス</t>
    </rPh>
    <rPh sb="127" eb="130">
      <t>トウネンド</t>
    </rPh>
    <rPh sb="131" eb="133">
      <t>ルイジ</t>
    </rPh>
    <rPh sb="133" eb="135">
      <t>ダンタイ</t>
    </rPh>
    <rPh sb="136" eb="138">
      <t>ヘイキン</t>
    </rPh>
    <rPh sb="145" eb="147">
      <t>イジョウ</t>
    </rPh>
    <rPh sb="147" eb="149">
      <t>ウワマワ</t>
    </rPh>
    <rPh sb="150" eb="152">
      <t>ケッカ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</si>
</sst>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97-4129-8827-39F58BEF15D3}"/>
            </c:ext>
          </c:extLst>
        </c:ser>
        <c:dLbls>
          <c:showLegendKey val="0"/>
          <c:showVal val="0"/>
          <c:showCatName val="0"/>
          <c:showSerName val="0"/>
          <c:showPercent val="0"/>
          <c:showBubbleSize val="0"/>
        </c:dLbls>
        <c:gapWidth val="150"/>
        <c:axId val="220859424"/>
        <c:axId val="22082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A97-4129-8827-39F58BEF15D3}"/>
            </c:ext>
          </c:extLst>
        </c:ser>
        <c:dLbls>
          <c:showLegendKey val="0"/>
          <c:showVal val="0"/>
          <c:showCatName val="0"/>
          <c:showSerName val="0"/>
          <c:showPercent val="0"/>
          <c:showBubbleSize val="0"/>
        </c:dLbls>
        <c:marker val="1"/>
        <c:smooth val="0"/>
        <c:axId val="220859424"/>
        <c:axId val="220826912"/>
      </c:lineChart>
      <c:dateAx>
        <c:axId val="220859424"/>
        <c:scaling>
          <c:orientation val="minMax"/>
        </c:scaling>
        <c:delete val="1"/>
        <c:axPos val="b"/>
        <c:numFmt formatCode="&quot;H&quot;yy" sourceLinked="1"/>
        <c:majorTickMark val="none"/>
        <c:minorTickMark val="none"/>
        <c:tickLblPos val="none"/>
        <c:crossAx val="220826912"/>
        <c:crosses val="autoZero"/>
        <c:auto val="1"/>
        <c:lblOffset val="100"/>
        <c:baseTimeUnit val="years"/>
      </c:dateAx>
      <c:valAx>
        <c:axId val="2208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29.35</c:v>
                </c:pt>
                <c:pt idx="1">
                  <c:v>28.26</c:v>
                </c:pt>
                <c:pt idx="2">
                  <c:v>27.17</c:v>
                </c:pt>
                <c:pt idx="3">
                  <c:v>27.17</c:v>
                </c:pt>
                <c:pt idx="4">
                  <c:v>27.17</c:v>
                </c:pt>
              </c:numCache>
            </c:numRef>
          </c:val>
          <c:extLst xmlns:c16r2="http://schemas.microsoft.com/office/drawing/2015/06/chart">
            <c:ext xmlns:c16="http://schemas.microsoft.com/office/drawing/2014/chart" uri="{C3380CC4-5D6E-409C-BE32-E72D297353CC}">
              <c16:uniqueId val="{00000000-E8AF-44CD-896C-68EC49BEC34F}"/>
            </c:ext>
          </c:extLst>
        </c:ser>
        <c:dLbls>
          <c:showLegendKey val="0"/>
          <c:showVal val="0"/>
          <c:showCatName val="0"/>
          <c:showSerName val="0"/>
          <c:showPercent val="0"/>
          <c:showBubbleSize val="0"/>
        </c:dLbls>
        <c:gapWidth val="150"/>
        <c:axId val="221218880"/>
        <c:axId val="22122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132.99</c:v>
                </c:pt>
                <c:pt idx="1">
                  <c:v>51.71</c:v>
                </c:pt>
                <c:pt idx="2">
                  <c:v>50.56</c:v>
                </c:pt>
                <c:pt idx="3">
                  <c:v>47.35</c:v>
                </c:pt>
                <c:pt idx="4">
                  <c:v>46.36</c:v>
                </c:pt>
              </c:numCache>
            </c:numRef>
          </c:val>
          <c:smooth val="0"/>
          <c:extLst xmlns:c16r2="http://schemas.microsoft.com/office/drawing/2015/06/chart">
            <c:ext xmlns:c16="http://schemas.microsoft.com/office/drawing/2014/chart" uri="{C3380CC4-5D6E-409C-BE32-E72D297353CC}">
              <c16:uniqueId val="{00000001-E8AF-44CD-896C-68EC49BEC34F}"/>
            </c:ext>
          </c:extLst>
        </c:ser>
        <c:dLbls>
          <c:showLegendKey val="0"/>
          <c:showVal val="0"/>
          <c:showCatName val="0"/>
          <c:showSerName val="0"/>
          <c:showPercent val="0"/>
          <c:showBubbleSize val="0"/>
        </c:dLbls>
        <c:marker val="1"/>
        <c:smooth val="0"/>
        <c:axId val="221218880"/>
        <c:axId val="221220840"/>
      </c:lineChart>
      <c:dateAx>
        <c:axId val="221218880"/>
        <c:scaling>
          <c:orientation val="minMax"/>
        </c:scaling>
        <c:delete val="1"/>
        <c:axPos val="b"/>
        <c:numFmt formatCode="&quot;H&quot;yy" sourceLinked="1"/>
        <c:majorTickMark val="none"/>
        <c:minorTickMark val="none"/>
        <c:tickLblPos val="none"/>
        <c:crossAx val="221220840"/>
        <c:crosses val="autoZero"/>
        <c:auto val="1"/>
        <c:lblOffset val="100"/>
        <c:baseTimeUnit val="years"/>
      </c:dateAx>
      <c:valAx>
        <c:axId val="22122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725-40D3-B0F7-0B2A8C6DA860}"/>
            </c:ext>
          </c:extLst>
        </c:ser>
        <c:dLbls>
          <c:showLegendKey val="0"/>
          <c:showVal val="0"/>
          <c:showCatName val="0"/>
          <c:showSerName val="0"/>
          <c:showPercent val="0"/>
          <c:showBubbleSize val="0"/>
        </c:dLbls>
        <c:gapWidth val="150"/>
        <c:axId val="221213392"/>
        <c:axId val="22121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82.94</c:v>
                </c:pt>
                <c:pt idx="1">
                  <c:v>82.91</c:v>
                </c:pt>
                <c:pt idx="2">
                  <c:v>83.85</c:v>
                </c:pt>
                <c:pt idx="3">
                  <c:v>81.209999999999994</c:v>
                </c:pt>
                <c:pt idx="4">
                  <c:v>83.08</c:v>
                </c:pt>
              </c:numCache>
            </c:numRef>
          </c:val>
          <c:smooth val="0"/>
          <c:extLst xmlns:c16r2="http://schemas.microsoft.com/office/drawing/2015/06/chart">
            <c:ext xmlns:c16="http://schemas.microsoft.com/office/drawing/2014/chart" uri="{C3380CC4-5D6E-409C-BE32-E72D297353CC}">
              <c16:uniqueId val="{00000001-6725-40D3-B0F7-0B2A8C6DA860}"/>
            </c:ext>
          </c:extLst>
        </c:ser>
        <c:dLbls>
          <c:showLegendKey val="0"/>
          <c:showVal val="0"/>
          <c:showCatName val="0"/>
          <c:showSerName val="0"/>
          <c:showPercent val="0"/>
          <c:showBubbleSize val="0"/>
        </c:dLbls>
        <c:marker val="1"/>
        <c:smooth val="0"/>
        <c:axId val="221213392"/>
        <c:axId val="221218096"/>
      </c:lineChart>
      <c:dateAx>
        <c:axId val="221213392"/>
        <c:scaling>
          <c:orientation val="minMax"/>
        </c:scaling>
        <c:delete val="1"/>
        <c:axPos val="b"/>
        <c:numFmt formatCode="&quot;H&quot;yy" sourceLinked="1"/>
        <c:majorTickMark val="none"/>
        <c:minorTickMark val="none"/>
        <c:tickLblPos val="none"/>
        <c:crossAx val="221218096"/>
        <c:crosses val="autoZero"/>
        <c:auto val="1"/>
        <c:lblOffset val="100"/>
        <c:baseTimeUnit val="years"/>
      </c:dateAx>
      <c:valAx>
        <c:axId val="22121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1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60.96</c:v>
                </c:pt>
                <c:pt idx="1">
                  <c:v>56.99</c:v>
                </c:pt>
                <c:pt idx="2">
                  <c:v>57.93</c:v>
                </c:pt>
                <c:pt idx="3">
                  <c:v>47.48</c:v>
                </c:pt>
                <c:pt idx="4">
                  <c:v>59.18</c:v>
                </c:pt>
              </c:numCache>
            </c:numRef>
          </c:val>
          <c:extLst xmlns:c16r2="http://schemas.microsoft.com/office/drawing/2015/06/chart">
            <c:ext xmlns:c16="http://schemas.microsoft.com/office/drawing/2014/chart" uri="{C3380CC4-5D6E-409C-BE32-E72D297353CC}">
              <c16:uniqueId val="{00000000-03A3-49D6-8080-C42FBB6A2C27}"/>
            </c:ext>
          </c:extLst>
        </c:ser>
        <c:dLbls>
          <c:showLegendKey val="0"/>
          <c:showVal val="0"/>
          <c:showCatName val="0"/>
          <c:showSerName val="0"/>
          <c:showPercent val="0"/>
          <c:showBubbleSize val="0"/>
        </c:dLbls>
        <c:gapWidth val="150"/>
        <c:axId val="218202912"/>
        <c:axId val="21820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91.08</c:v>
                </c:pt>
                <c:pt idx="1">
                  <c:v>93.87</c:v>
                </c:pt>
                <c:pt idx="2">
                  <c:v>86.84</c:v>
                </c:pt>
                <c:pt idx="3">
                  <c:v>89.75</c:v>
                </c:pt>
                <c:pt idx="4">
                  <c:v>96.14</c:v>
                </c:pt>
              </c:numCache>
            </c:numRef>
          </c:val>
          <c:smooth val="0"/>
          <c:extLst xmlns:c16r2="http://schemas.microsoft.com/office/drawing/2015/06/chart">
            <c:ext xmlns:c16="http://schemas.microsoft.com/office/drawing/2014/chart" uri="{C3380CC4-5D6E-409C-BE32-E72D297353CC}">
              <c16:uniqueId val="{00000001-03A3-49D6-8080-C42FBB6A2C27}"/>
            </c:ext>
          </c:extLst>
        </c:ser>
        <c:dLbls>
          <c:showLegendKey val="0"/>
          <c:showVal val="0"/>
          <c:showCatName val="0"/>
          <c:showSerName val="0"/>
          <c:showPercent val="0"/>
          <c:showBubbleSize val="0"/>
        </c:dLbls>
        <c:marker val="1"/>
        <c:smooth val="0"/>
        <c:axId val="218202912"/>
        <c:axId val="218203304"/>
      </c:lineChart>
      <c:dateAx>
        <c:axId val="218202912"/>
        <c:scaling>
          <c:orientation val="minMax"/>
        </c:scaling>
        <c:delete val="1"/>
        <c:axPos val="b"/>
        <c:numFmt formatCode="&quot;H&quot;yy" sourceLinked="1"/>
        <c:majorTickMark val="none"/>
        <c:minorTickMark val="none"/>
        <c:tickLblPos val="none"/>
        <c:crossAx val="218203304"/>
        <c:crosses val="autoZero"/>
        <c:auto val="1"/>
        <c:lblOffset val="100"/>
        <c:baseTimeUnit val="years"/>
      </c:dateAx>
      <c:valAx>
        <c:axId val="21820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30.6</c:v>
                </c:pt>
                <c:pt idx="1">
                  <c:v>34.44</c:v>
                </c:pt>
                <c:pt idx="2">
                  <c:v>38.28</c:v>
                </c:pt>
                <c:pt idx="3">
                  <c:v>42.12</c:v>
                </c:pt>
                <c:pt idx="4">
                  <c:v>45.96</c:v>
                </c:pt>
              </c:numCache>
            </c:numRef>
          </c:val>
          <c:extLst xmlns:c16r2="http://schemas.microsoft.com/office/drawing/2015/06/chart">
            <c:ext xmlns:c16="http://schemas.microsoft.com/office/drawing/2014/chart" uri="{C3380CC4-5D6E-409C-BE32-E72D297353CC}">
              <c16:uniqueId val="{00000000-08C0-45F5-BE76-BE1D9AF44633}"/>
            </c:ext>
          </c:extLst>
        </c:ser>
        <c:dLbls>
          <c:showLegendKey val="0"/>
          <c:showVal val="0"/>
          <c:showCatName val="0"/>
          <c:showSerName val="0"/>
          <c:showPercent val="0"/>
          <c:showBubbleSize val="0"/>
        </c:dLbls>
        <c:gapWidth val="150"/>
        <c:axId val="220999672"/>
        <c:axId val="22100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40.67</c:v>
                </c:pt>
                <c:pt idx="1">
                  <c:v>42.61</c:v>
                </c:pt>
                <c:pt idx="2">
                  <c:v>44.22</c:v>
                </c:pt>
                <c:pt idx="3">
                  <c:v>39.64</c:v>
                </c:pt>
                <c:pt idx="4">
                  <c:v>33.75</c:v>
                </c:pt>
              </c:numCache>
            </c:numRef>
          </c:val>
          <c:smooth val="0"/>
          <c:extLst xmlns:c16r2="http://schemas.microsoft.com/office/drawing/2015/06/chart">
            <c:ext xmlns:c16="http://schemas.microsoft.com/office/drawing/2014/chart" uri="{C3380CC4-5D6E-409C-BE32-E72D297353CC}">
              <c16:uniqueId val="{00000001-08C0-45F5-BE76-BE1D9AF44633}"/>
            </c:ext>
          </c:extLst>
        </c:ser>
        <c:dLbls>
          <c:showLegendKey val="0"/>
          <c:showVal val="0"/>
          <c:showCatName val="0"/>
          <c:showSerName val="0"/>
          <c:showPercent val="0"/>
          <c:showBubbleSize val="0"/>
        </c:dLbls>
        <c:marker val="1"/>
        <c:smooth val="0"/>
        <c:axId val="220999672"/>
        <c:axId val="221004376"/>
      </c:lineChart>
      <c:dateAx>
        <c:axId val="220999672"/>
        <c:scaling>
          <c:orientation val="minMax"/>
        </c:scaling>
        <c:delete val="1"/>
        <c:axPos val="b"/>
        <c:numFmt formatCode="&quot;H&quot;yy" sourceLinked="1"/>
        <c:majorTickMark val="none"/>
        <c:minorTickMark val="none"/>
        <c:tickLblPos val="none"/>
        <c:crossAx val="221004376"/>
        <c:crosses val="autoZero"/>
        <c:auto val="1"/>
        <c:lblOffset val="100"/>
        <c:baseTimeUnit val="years"/>
      </c:dateAx>
      <c:valAx>
        <c:axId val="22100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9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450-4B4E-8071-694BD0497B6C}"/>
            </c:ext>
          </c:extLst>
        </c:ser>
        <c:dLbls>
          <c:showLegendKey val="0"/>
          <c:showVal val="0"/>
          <c:showCatName val="0"/>
          <c:showSerName val="0"/>
          <c:showPercent val="0"/>
          <c:showBubbleSize val="0"/>
        </c:dLbls>
        <c:gapWidth val="150"/>
        <c:axId val="221004768"/>
        <c:axId val="22100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450-4B4E-8071-694BD0497B6C}"/>
            </c:ext>
          </c:extLst>
        </c:ser>
        <c:dLbls>
          <c:showLegendKey val="0"/>
          <c:showVal val="0"/>
          <c:showCatName val="0"/>
          <c:showSerName val="0"/>
          <c:showPercent val="0"/>
          <c:showBubbleSize val="0"/>
        </c:dLbls>
        <c:marker val="1"/>
        <c:smooth val="0"/>
        <c:axId val="221004768"/>
        <c:axId val="221003592"/>
      </c:lineChart>
      <c:dateAx>
        <c:axId val="221004768"/>
        <c:scaling>
          <c:orientation val="minMax"/>
        </c:scaling>
        <c:delete val="1"/>
        <c:axPos val="b"/>
        <c:numFmt formatCode="&quot;H&quot;yy" sourceLinked="1"/>
        <c:majorTickMark val="none"/>
        <c:minorTickMark val="none"/>
        <c:tickLblPos val="none"/>
        <c:crossAx val="221003592"/>
        <c:crosses val="autoZero"/>
        <c:auto val="1"/>
        <c:lblOffset val="100"/>
        <c:baseTimeUnit val="years"/>
      </c:dateAx>
      <c:valAx>
        <c:axId val="22100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540.54999999999995</c:v>
                </c:pt>
                <c:pt idx="1">
                  <c:v>721.44</c:v>
                </c:pt>
                <c:pt idx="2">
                  <c:v>887.11</c:v>
                </c:pt>
                <c:pt idx="3">
                  <c:v>1141.51</c:v>
                </c:pt>
                <c:pt idx="4">
                  <c:v>1285.4100000000001</c:v>
                </c:pt>
              </c:numCache>
            </c:numRef>
          </c:val>
          <c:extLst xmlns:c16r2="http://schemas.microsoft.com/office/drawing/2015/06/chart">
            <c:ext xmlns:c16="http://schemas.microsoft.com/office/drawing/2014/chart" uri="{C3380CC4-5D6E-409C-BE32-E72D297353CC}">
              <c16:uniqueId val="{00000000-12AE-4DE6-AB83-94BA46D11B1C}"/>
            </c:ext>
          </c:extLst>
        </c:ser>
        <c:dLbls>
          <c:showLegendKey val="0"/>
          <c:showVal val="0"/>
          <c:showCatName val="0"/>
          <c:showSerName val="0"/>
          <c:showPercent val="0"/>
          <c:showBubbleSize val="0"/>
        </c:dLbls>
        <c:gapWidth val="150"/>
        <c:axId val="221002416"/>
        <c:axId val="22100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213.24</c:v>
                </c:pt>
                <c:pt idx="1">
                  <c:v>231.75</c:v>
                </c:pt>
                <c:pt idx="2">
                  <c:v>254.32</c:v>
                </c:pt>
                <c:pt idx="3">
                  <c:v>249.76</c:v>
                </c:pt>
                <c:pt idx="4">
                  <c:v>237</c:v>
                </c:pt>
              </c:numCache>
            </c:numRef>
          </c:val>
          <c:smooth val="0"/>
          <c:extLst xmlns:c16r2="http://schemas.microsoft.com/office/drawing/2015/06/chart">
            <c:ext xmlns:c16="http://schemas.microsoft.com/office/drawing/2014/chart" uri="{C3380CC4-5D6E-409C-BE32-E72D297353CC}">
              <c16:uniqueId val="{00000001-12AE-4DE6-AB83-94BA46D11B1C}"/>
            </c:ext>
          </c:extLst>
        </c:ser>
        <c:dLbls>
          <c:showLegendKey val="0"/>
          <c:showVal val="0"/>
          <c:showCatName val="0"/>
          <c:showSerName val="0"/>
          <c:showPercent val="0"/>
          <c:showBubbleSize val="0"/>
        </c:dLbls>
        <c:marker val="1"/>
        <c:smooth val="0"/>
        <c:axId val="221002416"/>
        <c:axId val="221005552"/>
      </c:lineChart>
      <c:dateAx>
        <c:axId val="221002416"/>
        <c:scaling>
          <c:orientation val="minMax"/>
        </c:scaling>
        <c:delete val="1"/>
        <c:axPos val="b"/>
        <c:numFmt formatCode="&quot;H&quot;yy" sourceLinked="1"/>
        <c:majorTickMark val="none"/>
        <c:minorTickMark val="none"/>
        <c:tickLblPos val="none"/>
        <c:crossAx val="221005552"/>
        <c:crosses val="autoZero"/>
        <c:auto val="1"/>
        <c:lblOffset val="100"/>
        <c:baseTimeUnit val="years"/>
      </c:dateAx>
      <c:valAx>
        <c:axId val="22100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0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46.21</c:v>
                </c:pt>
                <c:pt idx="1">
                  <c:v>-44.43</c:v>
                </c:pt>
                <c:pt idx="2">
                  <c:v>-125.47</c:v>
                </c:pt>
                <c:pt idx="3">
                  <c:v>-194.91</c:v>
                </c:pt>
                <c:pt idx="4">
                  <c:v>-363.24</c:v>
                </c:pt>
              </c:numCache>
            </c:numRef>
          </c:val>
          <c:extLst xmlns:c16r2="http://schemas.microsoft.com/office/drawing/2015/06/chart">
            <c:ext xmlns:c16="http://schemas.microsoft.com/office/drawing/2014/chart" uri="{C3380CC4-5D6E-409C-BE32-E72D297353CC}">
              <c16:uniqueId val="{00000000-E554-43DD-AE4C-9B5FFBA822F7}"/>
            </c:ext>
          </c:extLst>
        </c:ser>
        <c:dLbls>
          <c:showLegendKey val="0"/>
          <c:showVal val="0"/>
          <c:showCatName val="0"/>
          <c:showSerName val="0"/>
          <c:showPercent val="0"/>
          <c:showBubbleSize val="0"/>
        </c:dLbls>
        <c:gapWidth val="150"/>
        <c:axId val="220998496"/>
        <c:axId val="22099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380.85</c:v>
                </c:pt>
                <c:pt idx="1">
                  <c:v>322.36</c:v>
                </c:pt>
                <c:pt idx="2">
                  <c:v>277.89</c:v>
                </c:pt>
                <c:pt idx="3">
                  <c:v>256.37</c:v>
                </c:pt>
                <c:pt idx="4">
                  <c:v>135.35</c:v>
                </c:pt>
              </c:numCache>
            </c:numRef>
          </c:val>
          <c:smooth val="0"/>
          <c:extLst xmlns:c16r2="http://schemas.microsoft.com/office/drawing/2015/06/chart">
            <c:ext xmlns:c16="http://schemas.microsoft.com/office/drawing/2014/chart" uri="{C3380CC4-5D6E-409C-BE32-E72D297353CC}">
              <c16:uniqueId val="{00000001-E554-43DD-AE4C-9B5FFBA822F7}"/>
            </c:ext>
          </c:extLst>
        </c:ser>
        <c:dLbls>
          <c:showLegendKey val="0"/>
          <c:showVal val="0"/>
          <c:showCatName val="0"/>
          <c:showSerName val="0"/>
          <c:showPercent val="0"/>
          <c:showBubbleSize val="0"/>
        </c:dLbls>
        <c:marker val="1"/>
        <c:smooth val="0"/>
        <c:axId val="220998496"/>
        <c:axId val="220998888"/>
      </c:lineChart>
      <c:dateAx>
        <c:axId val="220998496"/>
        <c:scaling>
          <c:orientation val="minMax"/>
        </c:scaling>
        <c:delete val="1"/>
        <c:axPos val="b"/>
        <c:numFmt formatCode="&quot;H&quot;yy" sourceLinked="1"/>
        <c:majorTickMark val="none"/>
        <c:minorTickMark val="none"/>
        <c:tickLblPos val="none"/>
        <c:crossAx val="220998888"/>
        <c:crosses val="autoZero"/>
        <c:auto val="1"/>
        <c:lblOffset val="100"/>
        <c:baseTimeUnit val="years"/>
      </c:dateAx>
      <c:valAx>
        <c:axId val="22099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1165.6300000000001</c:v>
                </c:pt>
                <c:pt idx="1">
                  <c:v>1131.1400000000001</c:v>
                </c:pt>
                <c:pt idx="2">
                  <c:v>1071.96</c:v>
                </c:pt>
                <c:pt idx="3">
                  <c:v>1011.92</c:v>
                </c:pt>
                <c:pt idx="4">
                  <c:v>933.99</c:v>
                </c:pt>
              </c:numCache>
            </c:numRef>
          </c:val>
          <c:extLst xmlns:c16r2="http://schemas.microsoft.com/office/drawing/2015/06/chart">
            <c:ext xmlns:c16="http://schemas.microsoft.com/office/drawing/2014/chart" uri="{C3380CC4-5D6E-409C-BE32-E72D297353CC}">
              <c16:uniqueId val="{00000000-B8DB-4ECD-9A61-31C902E3D415}"/>
            </c:ext>
          </c:extLst>
        </c:ser>
        <c:dLbls>
          <c:showLegendKey val="0"/>
          <c:showVal val="0"/>
          <c:showCatName val="0"/>
          <c:showSerName val="0"/>
          <c:showPercent val="0"/>
          <c:showBubbleSize val="0"/>
        </c:dLbls>
        <c:gapWidth val="150"/>
        <c:axId val="221216920"/>
        <c:axId val="22121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566.35</c:v>
                </c:pt>
                <c:pt idx="1">
                  <c:v>888.8</c:v>
                </c:pt>
                <c:pt idx="2">
                  <c:v>855.65</c:v>
                </c:pt>
                <c:pt idx="3">
                  <c:v>862.99</c:v>
                </c:pt>
                <c:pt idx="4">
                  <c:v>782.91</c:v>
                </c:pt>
              </c:numCache>
            </c:numRef>
          </c:val>
          <c:smooth val="0"/>
          <c:extLst xmlns:c16r2="http://schemas.microsoft.com/office/drawing/2015/06/chart">
            <c:ext xmlns:c16="http://schemas.microsoft.com/office/drawing/2014/chart" uri="{C3380CC4-5D6E-409C-BE32-E72D297353CC}">
              <c16:uniqueId val="{00000001-B8DB-4ECD-9A61-31C902E3D415}"/>
            </c:ext>
          </c:extLst>
        </c:ser>
        <c:dLbls>
          <c:showLegendKey val="0"/>
          <c:showVal val="0"/>
          <c:showCatName val="0"/>
          <c:showSerName val="0"/>
          <c:showPercent val="0"/>
          <c:showBubbleSize val="0"/>
        </c:dLbls>
        <c:marker val="1"/>
        <c:smooth val="0"/>
        <c:axId val="221216920"/>
        <c:axId val="221219664"/>
      </c:lineChart>
      <c:dateAx>
        <c:axId val="221216920"/>
        <c:scaling>
          <c:orientation val="minMax"/>
        </c:scaling>
        <c:delete val="1"/>
        <c:axPos val="b"/>
        <c:numFmt formatCode="&quot;H&quot;yy" sourceLinked="1"/>
        <c:majorTickMark val="none"/>
        <c:minorTickMark val="none"/>
        <c:tickLblPos val="none"/>
        <c:crossAx val="221219664"/>
        <c:crosses val="autoZero"/>
        <c:auto val="1"/>
        <c:lblOffset val="100"/>
        <c:baseTimeUnit val="years"/>
      </c:dateAx>
      <c:valAx>
        <c:axId val="22121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1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41.76</c:v>
                </c:pt>
                <c:pt idx="1">
                  <c:v>29.65</c:v>
                </c:pt>
                <c:pt idx="2">
                  <c:v>30.13</c:v>
                </c:pt>
                <c:pt idx="3">
                  <c:v>23.88</c:v>
                </c:pt>
                <c:pt idx="4">
                  <c:v>30.83</c:v>
                </c:pt>
              </c:numCache>
            </c:numRef>
          </c:val>
          <c:extLst xmlns:c16r2="http://schemas.microsoft.com/office/drawing/2015/06/chart">
            <c:ext xmlns:c16="http://schemas.microsoft.com/office/drawing/2014/chart" uri="{C3380CC4-5D6E-409C-BE32-E72D297353CC}">
              <c16:uniqueId val="{00000000-402A-4787-AA36-FCAE166B41C0}"/>
            </c:ext>
          </c:extLst>
        </c:ser>
        <c:dLbls>
          <c:showLegendKey val="0"/>
          <c:showVal val="0"/>
          <c:showCatName val="0"/>
          <c:showSerName val="0"/>
          <c:showPercent val="0"/>
          <c:showBubbleSize val="0"/>
        </c:dLbls>
        <c:gapWidth val="150"/>
        <c:axId val="221214960"/>
        <c:axId val="22122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52.27</c:v>
                </c:pt>
                <c:pt idx="1">
                  <c:v>52.55</c:v>
                </c:pt>
                <c:pt idx="2">
                  <c:v>52.23</c:v>
                </c:pt>
                <c:pt idx="3">
                  <c:v>50.06</c:v>
                </c:pt>
                <c:pt idx="4">
                  <c:v>49.38</c:v>
                </c:pt>
              </c:numCache>
            </c:numRef>
          </c:val>
          <c:smooth val="0"/>
          <c:extLst xmlns:c16r2="http://schemas.microsoft.com/office/drawing/2015/06/chart">
            <c:ext xmlns:c16="http://schemas.microsoft.com/office/drawing/2014/chart" uri="{C3380CC4-5D6E-409C-BE32-E72D297353CC}">
              <c16:uniqueId val="{00000001-402A-4787-AA36-FCAE166B41C0}"/>
            </c:ext>
          </c:extLst>
        </c:ser>
        <c:dLbls>
          <c:showLegendKey val="0"/>
          <c:showVal val="0"/>
          <c:showCatName val="0"/>
          <c:showSerName val="0"/>
          <c:showPercent val="0"/>
          <c:showBubbleSize val="0"/>
        </c:dLbls>
        <c:marker val="1"/>
        <c:smooth val="0"/>
        <c:axId val="221214960"/>
        <c:axId val="221220056"/>
      </c:lineChart>
      <c:dateAx>
        <c:axId val="221214960"/>
        <c:scaling>
          <c:orientation val="minMax"/>
        </c:scaling>
        <c:delete val="1"/>
        <c:axPos val="b"/>
        <c:numFmt formatCode="&quot;H&quot;yy" sourceLinked="1"/>
        <c:majorTickMark val="none"/>
        <c:minorTickMark val="none"/>
        <c:tickLblPos val="none"/>
        <c:crossAx val="221220056"/>
        <c:crosses val="autoZero"/>
        <c:auto val="1"/>
        <c:lblOffset val="100"/>
        <c:baseTimeUnit val="years"/>
      </c:dateAx>
      <c:valAx>
        <c:axId val="22122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1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448.23</c:v>
                </c:pt>
                <c:pt idx="1">
                  <c:v>631.87</c:v>
                </c:pt>
                <c:pt idx="2">
                  <c:v>632.51</c:v>
                </c:pt>
                <c:pt idx="3">
                  <c:v>811.5</c:v>
                </c:pt>
                <c:pt idx="4">
                  <c:v>615.36</c:v>
                </c:pt>
              </c:numCache>
            </c:numRef>
          </c:val>
          <c:extLst xmlns:c16r2="http://schemas.microsoft.com/office/drawing/2015/06/chart">
            <c:ext xmlns:c16="http://schemas.microsoft.com/office/drawing/2014/chart" uri="{C3380CC4-5D6E-409C-BE32-E72D297353CC}">
              <c16:uniqueId val="{00000000-DC91-4CB9-AB80-6F19CD918198}"/>
            </c:ext>
          </c:extLst>
        </c:ser>
        <c:dLbls>
          <c:showLegendKey val="0"/>
          <c:showVal val="0"/>
          <c:showCatName val="0"/>
          <c:showSerName val="0"/>
          <c:showPercent val="0"/>
          <c:showBubbleSize val="0"/>
        </c:dLbls>
        <c:gapWidth val="150"/>
        <c:axId val="221217312"/>
        <c:axId val="22122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291.01</c:v>
                </c:pt>
                <c:pt idx="1">
                  <c:v>292.45</c:v>
                </c:pt>
                <c:pt idx="2">
                  <c:v>294.05</c:v>
                </c:pt>
                <c:pt idx="3">
                  <c:v>309.22000000000003</c:v>
                </c:pt>
                <c:pt idx="4">
                  <c:v>316.97000000000003</c:v>
                </c:pt>
              </c:numCache>
            </c:numRef>
          </c:val>
          <c:smooth val="0"/>
          <c:extLst xmlns:c16r2="http://schemas.microsoft.com/office/drawing/2015/06/chart">
            <c:ext xmlns:c16="http://schemas.microsoft.com/office/drawing/2014/chart" uri="{C3380CC4-5D6E-409C-BE32-E72D297353CC}">
              <c16:uniqueId val="{00000001-DC91-4CB9-AB80-6F19CD918198}"/>
            </c:ext>
          </c:extLst>
        </c:ser>
        <c:dLbls>
          <c:showLegendKey val="0"/>
          <c:showVal val="0"/>
          <c:showCatName val="0"/>
          <c:showSerName val="0"/>
          <c:showPercent val="0"/>
          <c:showBubbleSize val="0"/>
        </c:dLbls>
        <c:marker val="1"/>
        <c:smooth val="0"/>
        <c:axId val="221217312"/>
        <c:axId val="221220448"/>
      </c:lineChart>
      <c:dateAx>
        <c:axId val="221217312"/>
        <c:scaling>
          <c:orientation val="minMax"/>
        </c:scaling>
        <c:delete val="1"/>
        <c:axPos val="b"/>
        <c:numFmt formatCode="&quot;H&quot;yy" sourceLinked="1"/>
        <c:majorTickMark val="none"/>
        <c:minorTickMark val="none"/>
        <c:tickLblPos val="none"/>
        <c:crossAx val="221220448"/>
        <c:crosses val="autoZero"/>
        <c:auto val="1"/>
        <c:lblOffset val="100"/>
        <c:baseTimeUnit val="years"/>
      </c:dateAx>
      <c:valAx>
        <c:axId val="2212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【214.44】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長野市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自治体職員</v>
      </c>
      <c r="AE8" s="50"/>
      <c r="AF8" s="50"/>
      <c r="AG8" s="50"/>
      <c r="AH8" s="50"/>
      <c r="AI8" s="50"/>
      <c r="AJ8" s="50"/>
      <c r="AK8" s="3"/>
      <c r="AL8" s="51">
        <f>データ!S6</f>
        <v>374038</v>
      </c>
      <c r="AM8" s="51"/>
      <c r="AN8" s="51"/>
      <c r="AO8" s="51"/>
      <c r="AP8" s="51"/>
      <c r="AQ8" s="51"/>
      <c r="AR8" s="51"/>
      <c r="AS8" s="51"/>
      <c r="AT8" s="46">
        <f>データ!T6</f>
        <v>834.81</v>
      </c>
      <c r="AU8" s="46"/>
      <c r="AV8" s="46"/>
      <c r="AW8" s="46"/>
      <c r="AX8" s="46"/>
      <c r="AY8" s="46"/>
      <c r="AZ8" s="46"/>
      <c r="BA8" s="46"/>
      <c r="BB8" s="46">
        <f>データ!U6</f>
        <v>448.05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13.09</v>
      </c>
      <c r="J10" s="46"/>
      <c r="K10" s="46"/>
      <c r="L10" s="46"/>
      <c r="M10" s="46"/>
      <c r="N10" s="46"/>
      <c r="O10" s="46"/>
      <c r="P10" s="46">
        <f>データ!P6</f>
        <v>0.06</v>
      </c>
      <c r="Q10" s="46"/>
      <c r="R10" s="46"/>
      <c r="S10" s="46"/>
      <c r="T10" s="46"/>
      <c r="U10" s="46"/>
      <c r="V10" s="46"/>
      <c r="W10" s="46">
        <f>データ!Q6</f>
        <v>100</v>
      </c>
      <c r="X10" s="46"/>
      <c r="Y10" s="46"/>
      <c r="Z10" s="46"/>
      <c r="AA10" s="46"/>
      <c r="AB10" s="46"/>
      <c r="AC10" s="46"/>
      <c r="AD10" s="51">
        <f>データ!R6</f>
        <v>3534</v>
      </c>
      <c r="AE10" s="51"/>
      <c r="AF10" s="51"/>
      <c r="AG10" s="51"/>
      <c r="AH10" s="51"/>
      <c r="AI10" s="51"/>
      <c r="AJ10" s="51"/>
      <c r="AK10" s="2"/>
      <c r="AL10" s="51">
        <f>データ!V6</f>
        <v>230</v>
      </c>
      <c r="AM10" s="51"/>
      <c r="AN10" s="51"/>
      <c r="AO10" s="51"/>
      <c r="AP10" s="51"/>
      <c r="AQ10" s="51"/>
      <c r="AR10" s="51"/>
      <c r="AS10" s="51"/>
      <c r="AT10" s="46">
        <f>データ!W6</f>
        <v>129.72</v>
      </c>
      <c r="AU10" s="46"/>
      <c r="AV10" s="46"/>
      <c r="AW10" s="46"/>
      <c r="AX10" s="46"/>
      <c r="AY10" s="46"/>
      <c r="AZ10" s="46"/>
      <c r="BA10" s="46"/>
      <c r="BB10" s="46">
        <f>データ!X6</f>
        <v>1.77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【97.34】</v>
      </c>
      <c r="F85" s="26" t="str">
        <f>データ!AT6</f>
        <v>【214.44】</v>
      </c>
      <c r="G85" s="26" t="str">
        <f>データ!BE6</f>
        <v>【140.89】</v>
      </c>
      <c r="H85" s="26" t="str">
        <f>データ!BP6</f>
        <v>【780.89】</v>
      </c>
      <c r="I85" s="26" t="str">
        <f>データ!CA6</f>
        <v>【48.58】</v>
      </c>
      <c r="J85" s="26" t="str">
        <f>データ!CL6</f>
        <v>【328.08】</v>
      </c>
      <c r="K85" s="26" t="str">
        <f>データ!CW6</f>
        <v>【46.74】</v>
      </c>
      <c r="L85" s="26" t="str">
        <f>データ!DH6</f>
        <v>【81.12】</v>
      </c>
      <c r="M85" s="26" t="str">
        <f>データ!DS6</f>
        <v>【33.20】</v>
      </c>
      <c r="N85" s="26" t="str">
        <f>データ!ED6</f>
        <v>【-】</v>
      </c>
      <c r="O85" s="26" t="str">
        <f>データ!EO6</f>
        <v>【-】</v>
      </c>
    </row>
  </sheetData>
  <sheetProtection algorithmName="SHA-512" hashValue="pnvu+F5UVBYaV9EGQJynr824VerbtOCxaClTrduuaz0r81d0h5fs/oDEQC5bBVCtBv79v30WAYfJ5LaU0V9tVg==" saltValue="kVI/i6i++EG+X4BUOS4++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202011</v>
      </c>
      <c r="D6" s="33">
        <f t="shared" si="3"/>
        <v>46</v>
      </c>
      <c r="E6" s="33">
        <f t="shared" si="3"/>
        <v>18</v>
      </c>
      <c r="F6" s="33">
        <f t="shared" si="3"/>
        <v>1</v>
      </c>
      <c r="G6" s="33">
        <f t="shared" si="3"/>
        <v>0</v>
      </c>
      <c r="H6" s="33" t="str">
        <f t="shared" si="3"/>
        <v>長野県　長野市</v>
      </c>
      <c r="I6" s="33" t="str">
        <f t="shared" si="3"/>
        <v>法適用</v>
      </c>
      <c r="J6" s="33" t="str">
        <f t="shared" si="3"/>
        <v>下水道事業</v>
      </c>
      <c r="K6" s="33" t="str">
        <f t="shared" si="3"/>
        <v>個別排水処理</v>
      </c>
      <c r="L6" s="33" t="str">
        <f t="shared" si="3"/>
        <v>L2</v>
      </c>
      <c r="M6" s="33" t="str">
        <f t="shared" si="3"/>
        <v>自治体職員</v>
      </c>
      <c r="N6" s="34" t="str">
        <f t="shared" si="3"/>
        <v>-</v>
      </c>
      <c r="O6" s="34">
        <f t="shared" si="3"/>
        <v>13.09</v>
      </c>
      <c r="P6" s="34">
        <f t="shared" si="3"/>
        <v>0.06</v>
      </c>
      <c r="Q6" s="34">
        <f t="shared" si="3"/>
        <v>100</v>
      </c>
      <c r="R6" s="34">
        <f t="shared" si="3"/>
        <v>3534</v>
      </c>
      <c r="S6" s="34">
        <f t="shared" si="3"/>
        <v>374038</v>
      </c>
      <c r="T6" s="34">
        <f t="shared" si="3"/>
        <v>834.81</v>
      </c>
      <c r="U6" s="34">
        <f t="shared" si="3"/>
        <v>448.05</v>
      </c>
      <c r="V6" s="34">
        <f t="shared" si="3"/>
        <v>230</v>
      </c>
      <c r="W6" s="34">
        <f t="shared" si="3"/>
        <v>129.72</v>
      </c>
      <c r="X6" s="34">
        <f t="shared" si="3"/>
        <v>1.77</v>
      </c>
      <c r="Y6" s="35">
        <f>IF(Y7="",NA(),Y7)</f>
        <v>60.96</v>
      </c>
      <c r="Z6" s="35">
        <f t="shared" ref="Z6:AH6" si="4">IF(Z7="",NA(),Z7)</f>
        <v>56.99</v>
      </c>
      <c r="AA6" s="35">
        <f t="shared" si="4"/>
        <v>57.93</v>
      </c>
      <c r="AB6" s="35">
        <f t="shared" si="4"/>
        <v>47.48</v>
      </c>
      <c r="AC6" s="35">
        <f t="shared" si="4"/>
        <v>59.18</v>
      </c>
      <c r="AD6" s="35">
        <f t="shared" si="4"/>
        <v>91.08</v>
      </c>
      <c r="AE6" s="35">
        <f t="shared" si="4"/>
        <v>93.87</v>
      </c>
      <c r="AF6" s="35">
        <f t="shared" si="4"/>
        <v>86.84</v>
      </c>
      <c r="AG6" s="35">
        <f t="shared" si="4"/>
        <v>89.75</v>
      </c>
      <c r="AH6" s="35">
        <f t="shared" si="4"/>
        <v>96.14</v>
      </c>
      <c r="AI6" s="34" t="str">
        <f>IF(AI7="","",IF(AI7="-","【-】","【"&amp;SUBSTITUTE(TEXT(AI7,"#,##0.00"),"-","△")&amp;"】"))</f>
        <v>【97.34】</v>
      </c>
      <c r="AJ6" s="35">
        <f>IF(AJ7="",NA(),AJ7)</f>
        <v>540.54999999999995</v>
      </c>
      <c r="AK6" s="35">
        <f t="shared" ref="AK6:AS6" si="5">IF(AK7="",NA(),AK7)</f>
        <v>721.44</v>
      </c>
      <c r="AL6" s="35">
        <f t="shared" si="5"/>
        <v>887.11</v>
      </c>
      <c r="AM6" s="35">
        <f t="shared" si="5"/>
        <v>1141.51</v>
      </c>
      <c r="AN6" s="35">
        <f t="shared" si="5"/>
        <v>1285.4100000000001</v>
      </c>
      <c r="AO6" s="35">
        <f t="shared" si="5"/>
        <v>213.24</v>
      </c>
      <c r="AP6" s="35">
        <f t="shared" si="5"/>
        <v>231.75</v>
      </c>
      <c r="AQ6" s="35">
        <f t="shared" si="5"/>
        <v>254.32</v>
      </c>
      <c r="AR6" s="35">
        <f t="shared" si="5"/>
        <v>249.76</v>
      </c>
      <c r="AS6" s="35">
        <f t="shared" si="5"/>
        <v>237</v>
      </c>
      <c r="AT6" s="34" t="str">
        <f>IF(AT7="","",IF(AT7="-","【-】","【"&amp;SUBSTITUTE(TEXT(AT7,"#,##0.00"),"-","△")&amp;"】"))</f>
        <v>【214.44】</v>
      </c>
      <c r="AU6" s="35">
        <f>IF(AU7="",NA(),AU7)</f>
        <v>46.21</v>
      </c>
      <c r="AV6" s="35">
        <f t="shared" ref="AV6:BD6" si="6">IF(AV7="",NA(),AV7)</f>
        <v>-44.43</v>
      </c>
      <c r="AW6" s="35">
        <f t="shared" si="6"/>
        <v>-125.47</v>
      </c>
      <c r="AX6" s="35">
        <f t="shared" si="6"/>
        <v>-194.91</v>
      </c>
      <c r="AY6" s="35">
        <f t="shared" si="6"/>
        <v>-363.24</v>
      </c>
      <c r="AZ6" s="35">
        <f t="shared" si="6"/>
        <v>380.85</v>
      </c>
      <c r="BA6" s="35">
        <f t="shared" si="6"/>
        <v>322.36</v>
      </c>
      <c r="BB6" s="35">
        <f t="shared" si="6"/>
        <v>277.89</v>
      </c>
      <c r="BC6" s="35">
        <f t="shared" si="6"/>
        <v>256.37</v>
      </c>
      <c r="BD6" s="35">
        <f t="shared" si="6"/>
        <v>135.35</v>
      </c>
      <c r="BE6" s="34" t="str">
        <f>IF(BE7="","",IF(BE7="-","【-】","【"&amp;SUBSTITUTE(TEXT(BE7,"#,##0.00"),"-","△")&amp;"】"))</f>
        <v>【140.89】</v>
      </c>
      <c r="BF6" s="35">
        <f>IF(BF7="",NA(),BF7)</f>
        <v>1165.6300000000001</v>
      </c>
      <c r="BG6" s="35">
        <f t="shared" ref="BG6:BO6" si="7">IF(BG7="",NA(),BG7)</f>
        <v>1131.1400000000001</v>
      </c>
      <c r="BH6" s="35">
        <f t="shared" si="7"/>
        <v>1071.96</v>
      </c>
      <c r="BI6" s="35">
        <f t="shared" si="7"/>
        <v>1011.92</v>
      </c>
      <c r="BJ6" s="35">
        <f t="shared" si="7"/>
        <v>933.99</v>
      </c>
      <c r="BK6" s="35">
        <f t="shared" si="7"/>
        <v>566.35</v>
      </c>
      <c r="BL6" s="35">
        <f t="shared" si="7"/>
        <v>888.8</v>
      </c>
      <c r="BM6" s="35">
        <f t="shared" si="7"/>
        <v>855.65</v>
      </c>
      <c r="BN6" s="35">
        <f t="shared" si="7"/>
        <v>862.99</v>
      </c>
      <c r="BO6" s="35">
        <f t="shared" si="7"/>
        <v>782.91</v>
      </c>
      <c r="BP6" s="34" t="str">
        <f>IF(BP7="","",IF(BP7="-","【-】","【"&amp;SUBSTITUTE(TEXT(BP7,"#,##0.00"),"-","△")&amp;"】"))</f>
        <v>【780.89】</v>
      </c>
      <c r="BQ6" s="35">
        <f>IF(BQ7="",NA(),BQ7)</f>
        <v>41.76</v>
      </c>
      <c r="BR6" s="35">
        <f t="shared" ref="BR6:BZ6" si="8">IF(BR7="",NA(),BR7)</f>
        <v>29.65</v>
      </c>
      <c r="BS6" s="35">
        <f t="shared" si="8"/>
        <v>30.13</v>
      </c>
      <c r="BT6" s="35">
        <f t="shared" si="8"/>
        <v>23.88</v>
      </c>
      <c r="BU6" s="35">
        <f t="shared" si="8"/>
        <v>30.83</v>
      </c>
      <c r="BV6" s="35">
        <f t="shared" si="8"/>
        <v>52.27</v>
      </c>
      <c r="BW6" s="35">
        <f t="shared" si="8"/>
        <v>52.55</v>
      </c>
      <c r="BX6" s="35">
        <f t="shared" si="8"/>
        <v>52.23</v>
      </c>
      <c r="BY6" s="35">
        <f t="shared" si="8"/>
        <v>50.06</v>
      </c>
      <c r="BZ6" s="35">
        <f t="shared" si="8"/>
        <v>49.38</v>
      </c>
      <c r="CA6" s="34" t="str">
        <f>IF(CA7="","",IF(CA7="-","【-】","【"&amp;SUBSTITUTE(TEXT(CA7,"#,##0.00"),"-","△")&amp;"】"))</f>
        <v>【48.58】</v>
      </c>
      <c r="CB6" s="35">
        <f>IF(CB7="",NA(),CB7)</f>
        <v>448.23</v>
      </c>
      <c r="CC6" s="35">
        <f t="shared" ref="CC6:CK6" si="9">IF(CC7="",NA(),CC7)</f>
        <v>631.87</v>
      </c>
      <c r="CD6" s="35">
        <f t="shared" si="9"/>
        <v>632.51</v>
      </c>
      <c r="CE6" s="35">
        <f t="shared" si="9"/>
        <v>811.5</v>
      </c>
      <c r="CF6" s="35">
        <f t="shared" si="9"/>
        <v>615.36</v>
      </c>
      <c r="CG6" s="35">
        <f t="shared" si="9"/>
        <v>291.01</v>
      </c>
      <c r="CH6" s="35">
        <f t="shared" si="9"/>
        <v>292.45</v>
      </c>
      <c r="CI6" s="35">
        <f t="shared" si="9"/>
        <v>294.05</v>
      </c>
      <c r="CJ6" s="35">
        <f t="shared" si="9"/>
        <v>309.22000000000003</v>
      </c>
      <c r="CK6" s="35">
        <f t="shared" si="9"/>
        <v>316.97000000000003</v>
      </c>
      <c r="CL6" s="34" t="str">
        <f>IF(CL7="","",IF(CL7="-","【-】","【"&amp;SUBSTITUTE(TEXT(CL7,"#,##0.00"),"-","△")&amp;"】"))</f>
        <v>【328.08】</v>
      </c>
      <c r="CM6" s="35">
        <f>IF(CM7="",NA(),CM7)</f>
        <v>29.35</v>
      </c>
      <c r="CN6" s="35">
        <f t="shared" ref="CN6:CV6" si="10">IF(CN7="",NA(),CN7)</f>
        <v>28.26</v>
      </c>
      <c r="CO6" s="35">
        <f t="shared" si="10"/>
        <v>27.17</v>
      </c>
      <c r="CP6" s="35">
        <f t="shared" si="10"/>
        <v>27.17</v>
      </c>
      <c r="CQ6" s="35">
        <f t="shared" si="10"/>
        <v>27.17</v>
      </c>
      <c r="CR6" s="35">
        <f t="shared" si="10"/>
        <v>132.99</v>
      </c>
      <c r="CS6" s="35">
        <f t="shared" si="10"/>
        <v>51.71</v>
      </c>
      <c r="CT6" s="35">
        <f t="shared" si="10"/>
        <v>50.56</v>
      </c>
      <c r="CU6" s="35">
        <f t="shared" si="10"/>
        <v>47.35</v>
      </c>
      <c r="CV6" s="35">
        <f t="shared" si="10"/>
        <v>46.36</v>
      </c>
      <c r="CW6" s="34" t="str">
        <f>IF(CW7="","",IF(CW7="-","【-】","【"&amp;SUBSTITUTE(TEXT(CW7,"#,##0.00"),"-","△")&amp;"】"))</f>
        <v>【46.74】</v>
      </c>
      <c r="CX6" s="35">
        <f>IF(CX7="",NA(),CX7)</f>
        <v>100</v>
      </c>
      <c r="CY6" s="35">
        <f t="shared" ref="CY6:DG6" si="11">IF(CY7="",NA(),CY7)</f>
        <v>100</v>
      </c>
      <c r="CZ6" s="35">
        <f t="shared" si="11"/>
        <v>100</v>
      </c>
      <c r="DA6" s="35">
        <f t="shared" si="11"/>
        <v>100</v>
      </c>
      <c r="DB6" s="35">
        <f t="shared" si="11"/>
        <v>100</v>
      </c>
      <c r="DC6" s="35">
        <f t="shared" si="11"/>
        <v>82.94</v>
      </c>
      <c r="DD6" s="35">
        <f t="shared" si="11"/>
        <v>82.91</v>
      </c>
      <c r="DE6" s="35">
        <f t="shared" si="11"/>
        <v>83.85</v>
      </c>
      <c r="DF6" s="35">
        <f t="shared" si="11"/>
        <v>81.209999999999994</v>
      </c>
      <c r="DG6" s="35">
        <f t="shared" si="11"/>
        <v>83.08</v>
      </c>
      <c r="DH6" s="34" t="str">
        <f>IF(DH7="","",IF(DH7="-","【-】","【"&amp;SUBSTITUTE(TEXT(DH7,"#,##0.00"),"-","△")&amp;"】"))</f>
        <v>【81.12】</v>
      </c>
      <c r="DI6" s="35">
        <f>IF(DI7="",NA(),DI7)</f>
        <v>30.6</v>
      </c>
      <c r="DJ6" s="35">
        <f t="shared" ref="DJ6:DR6" si="12">IF(DJ7="",NA(),DJ7)</f>
        <v>34.44</v>
      </c>
      <c r="DK6" s="35">
        <f t="shared" si="12"/>
        <v>38.28</v>
      </c>
      <c r="DL6" s="35">
        <f t="shared" si="12"/>
        <v>42.12</v>
      </c>
      <c r="DM6" s="35">
        <f t="shared" si="12"/>
        <v>45.96</v>
      </c>
      <c r="DN6" s="35">
        <f t="shared" si="12"/>
        <v>40.67</v>
      </c>
      <c r="DO6" s="35">
        <f t="shared" si="12"/>
        <v>42.61</v>
      </c>
      <c r="DP6" s="35">
        <f t="shared" si="12"/>
        <v>44.22</v>
      </c>
      <c r="DQ6" s="35">
        <f t="shared" si="12"/>
        <v>39.64</v>
      </c>
      <c r="DR6" s="35">
        <f t="shared" si="12"/>
        <v>33.75</v>
      </c>
      <c r="DS6" s="34" t="str">
        <f>IF(DS7="","",IF(DS7="-","【-】","【"&amp;SUBSTITUTE(TEXT(DS7,"#,##0.00"),"-","△")&amp;"】"))</f>
        <v>【33.20】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202011</v>
      </c>
      <c r="D7" s="37">
        <v>46</v>
      </c>
      <c r="E7" s="37">
        <v>18</v>
      </c>
      <c r="F7" s="37">
        <v>1</v>
      </c>
      <c r="G7" s="37">
        <v>0</v>
      </c>
      <c r="H7" s="37" t="s">
        <v>96</v>
      </c>
      <c r="I7" s="37" t="s">
        <v>97</v>
      </c>
      <c r="J7" s="37" t="s">
        <v>98</v>
      </c>
      <c r="K7" s="37" t="s">
        <v>99</v>
      </c>
      <c r="L7" s="37" t="s">
        <v>100</v>
      </c>
      <c r="M7" s="37" t="s">
        <v>101</v>
      </c>
      <c r="N7" s="38" t="s">
        <v>102</v>
      </c>
      <c r="O7" s="38">
        <v>13.09</v>
      </c>
      <c r="P7" s="38">
        <v>0.06</v>
      </c>
      <c r="Q7" s="38">
        <v>100</v>
      </c>
      <c r="R7" s="38">
        <v>3534</v>
      </c>
      <c r="S7" s="38">
        <v>374038</v>
      </c>
      <c r="T7" s="38">
        <v>834.81</v>
      </c>
      <c r="U7" s="38">
        <v>448.05</v>
      </c>
      <c r="V7" s="38">
        <v>230</v>
      </c>
      <c r="W7" s="38">
        <v>129.72</v>
      </c>
      <c r="X7" s="38">
        <v>1.77</v>
      </c>
      <c r="Y7" s="38">
        <v>60.96</v>
      </c>
      <c r="Z7" s="38">
        <v>56.99</v>
      </c>
      <c r="AA7" s="38">
        <v>57.93</v>
      </c>
      <c r="AB7" s="38">
        <v>47.48</v>
      </c>
      <c r="AC7" s="38">
        <v>59.18</v>
      </c>
      <c r="AD7" s="38">
        <v>91.08</v>
      </c>
      <c r="AE7" s="38">
        <v>93.87</v>
      </c>
      <c r="AF7" s="38">
        <v>86.84</v>
      </c>
      <c r="AG7" s="38">
        <v>89.75</v>
      </c>
      <c r="AH7" s="38">
        <v>96.14</v>
      </c>
      <c r="AI7" s="38">
        <v>97.34</v>
      </c>
      <c r="AJ7" s="38">
        <v>540.54999999999995</v>
      </c>
      <c r="AK7" s="38">
        <v>721.44</v>
      </c>
      <c r="AL7" s="38">
        <v>887.11</v>
      </c>
      <c r="AM7" s="38">
        <v>1141.51</v>
      </c>
      <c r="AN7" s="38">
        <v>1285.4100000000001</v>
      </c>
      <c r="AO7" s="38">
        <v>213.24</v>
      </c>
      <c r="AP7" s="38">
        <v>231.75</v>
      </c>
      <c r="AQ7" s="38">
        <v>254.32</v>
      </c>
      <c r="AR7" s="38">
        <v>249.76</v>
      </c>
      <c r="AS7" s="38">
        <v>237</v>
      </c>
      <c r="AT7" s="38">
        <v>214.44</v>
      </c>
      <c r="AU7" s="38">
        <v>46.21</v>
      </c>
      <c r="AV7" s="38">
        <v>-44.43</v>
      </c>
      <c r="AW7" s="38">
        <v>-125.47</v>
      </c>
      <c r="AX7" s="38">
        <v>-194.91</v>
      </c>
      <c r="AY7" s="38">
        <v>-363.24</v>
      </c>
      <c r="AZ7" s="38">
        <v>380.85</v>
      </c>
      <c r="BA7" s="38">
        <v>322.36</v>
      </c>
      <c r="BB7" s="38">
        <v>277.89</v>
      </c>
      <c r="BC7" s="38">
        <v>256.37</v>
      </c>
      <c r="BD7" s="38">
        <v>135.35</v>
      </c>
      <c r="BE7" s="38">
        <v>140.88999999999999</v>
      </c>
      <c r="BF7" s="38">
        <v>1165.6300000000001</v>
      </c>
      <c r="BG7" s="38">
        <v>1131.1400000000001</v>
      </c>
      <c r="BH7" s="38">
        <v>1071.96</v>
      </c>
      <c r="BI7" s="38">
        <v>1011.92</v>
      </c>
      <c r="BJ7" s="38">
        <v>933.99</v>
      </c>
      <c r="BK7" s="38">
        <v>566.35</v>
      </c>
      <c r="BL7" s="38">
        <v>888.8</v>
      </c>
      <c r="BM7" s="38">
        <v>855.65</v>
      </c>
      <c r="BN7" s="38">
        <v>862.99</v>
      </c>
      <c r="BO7" s="38">
        <v>782.91</v>
      </c>
      <c r="BP7" s="38">
        <v>780.89</v>
      </c>
      <c r="BQ7" s="38">
        <v>41.76</v>
      </c>
      <c r="BR7" s="38">
        <v>29.65</v>
      </c>
      <c r="BS7" s="38">
        <v>30.13</v>
      </c>
      <c r="BT7" s="38">
        <v>23.88</v>
      </c>
      <c r="BU7" s="38">
        <v>30.83</v>
      </c>
      <c r="BV7" s="38">
        <v>52.27</v>
      </c>
      <c r="BW7" s="38">
        <v>52.55</v>
      </c>
      <c r="BX7" s="38">
        <v>52.23</v>
      </c>
      <c r="BY7" s="38">
        <v>50.06</v>
      </c>
      <c r="BZ7" s="38">
        <v>49.38</v>
      </c>
      <c r="CA7" s="38">
        <v>48.58</v>
      </c>
      <c r="CB7" s="38">
        <v>448.23</v>
      </c>
      <c r="CC7" s="38">
        <v>631.87</v>
      </c>
      <c r="CD7" s="38">
        <v>632.51</v>
      </c>
      <c r="CE7" s="38">
        <v>811.5</v>
      </c>
      <c r="CF7" s="38">
        <v>615.36</v>
      </c>
      <c r="CG7" s="38">
        <v>291.01</v>
      </c>
      <c r="CH7" s="38">
        <v>292.45</v>
      </c>
      <c r="CI7" s="38">
        <v>294.05</v>
      </c>
      <c r="CJ7" s="38">
        <v>309.22000000000003</v>
      </c>
      <c r="CK7" s="38">
        <v>316.97000000000003</v>
      </c>
      <c r="CL7" s="38">
        <v>328.08</v>
      </c>
      <c r="CM7" s="38">
        <v>29.35</v>
      </c>
      <c r="CN7" s="38">
        <v>28.26</v>
      </c>
      <c r="CO7" s="38">
        <v>27.17</v>
      </c>
      <c r="CP7" s="38">
        <v>27.17</v>
      </c>
      <c r="CQ7" s="38">
        <v>27.17</v>
      </c>
      <c r="CR7" s="38">
        <v>132.99</v>
      </c>
      <c r="CS7" s="38">
        <v>51.71</v>
      </c>
      <c r="CT7" s="38">
        <v>50.56</v>
      </c>
      <c r="CU7" s="38">
        <v>47.35</v>
      </c>
      <c r="CV7" s="38">
        <v>46.36</v>
      </c>
      <c r="CW7" s="38">
        <v>46.74</v>
      </c>
      <c r="CX7" s="38">
        <v>100</v>
      </c>
      <c r="CY7" s="38">
        <v>100</v>
      </c>
      <c r="CZ7" s="38">
        <v>100</v>
      </c>
      <c r="DA7" s="38">
        <v>100</v>
      </c>
      <c r="DB7" s="38">
        <v>100</v>
      </c>
      <c r="DC7" s="38">
        <v>82.94</v>
      </c>
      <c r="DD7" s="38">
        <v>82.91</v>
      </c>
      <c r="DE7" s="38">
        <v>83.85</v>
      </c>
      <c r="DF7" s="38">
        <v>81.209999999999994</v>
      </c>
      <c r="DG7" s="38">
        <v>83.08</v>
      </c>
      <c r="DH7" s="38">
        <v>81.12</v>
      </c>
      <c r="DI7" s="38">
        <v>30.6</v>
      </c>
      <c r="DJ7" s="38">
        <v>34.44</v>
      </c>
      <c r="DK7" s="38">
        <v>38.28</v>
      </c>
      <c r="DL7" s="38">
        <v>42.12</v>
      </c>
      <c r="DM7" s="38">
        <v>45.96</v>
      </c>
      <c r="DN7" s="38">
        <v>40.67</v>
      </c>
      <c r="DO7" s="38">
        <v>42.61</v>
      </c>
      <c r="DP7" s="38">
        <v>44.22</v>
      </c>
      <c r="DQ7" s="38">
        <v>39.64</v>
      </c>
      <c r="DR7" s="38">
        <v>33.75</v>
      </c>
      <c r="DS7" s="38">
        <v>33.200000000000003</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00070690</cp:lastModifiedBy>
  <dcterms:created xsi:type="dcterms:W3CDTF">2021-12-03T07:40:57Z</dcterms:created>
  <dcterms:modified xsi:type="dcterms:W3CDTF">2022-01-21T05:46:00Z</dcterms:modified>
  <cp:category/>
</cp:coreProperties>
</file>