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3(R4作業)\02_回答\02_下水分\"/>
    </mc:Choice>
  </mc:AlternateContent>
  <workbookProtection workbookAlgorithmName="SHA-512" workbookHashValue="vYSW8zvjrFH5fvbZb6sFCnowWZT0CU6pDd1Wbj/0qiquO0jWbWv++X+XzN00uXvfgpVrP6g/2lPx49xeBkIPdg==" workbookSaltValue="E7tmbeeel30ZD3rCW/MgO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<sst xmlns="http://schemas.openxmlformats.org/spreadsheetml/2006/main" count="231" uniqueCount="117">
  <si>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</si>
  <si>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</si>
  <si>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</si>
  <si>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</si>
  <si>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</si>
  <si>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</si>
  <si>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</si>
  <si>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</si>
  <si>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</si>
  <si>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</si>
  <si>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</si>
  <si>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</si>
  <si>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</si>
  <si>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</si>
  <si>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</si>
  <si>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</si>
  <si>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</si>
  <si>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</si>
  <si>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</si>
  <si>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</si>
  <si>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</si>
  <si>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</si>
  <si>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</si>
  <si>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</si>
  <si>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</si>
  <si>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</si>
  <si>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</si>
  <si>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</si>
  <si>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</si>
  <si>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</si>
  <si>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</si>
  <si>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</si>
  <si>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</si>
  <si>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</si>
  <si>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</si>
  <si>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</si>
  <si>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</si>
  <si>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</si>
  <si>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</si>
  <si>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</si>
  <si>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</si>
  <si>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</si>
  <si>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</si>
  <si>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</si>
  <si>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</si>
  <si>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</si>
  <si>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</si>
  <si>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</si>
  <si>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</si>
  <si>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</si>
  <si>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</si>
  <si>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</si>
  <si>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</si>
  <si>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</si>
  <si>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</si>
  <si>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</si>
  <si>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</si>
  <si>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</si>
  <si>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</si>
  <si>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</si>
  <si>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</si>
  <si>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</si>
  <si>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</si>
  <si>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</si>
  <si>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</si>
  <si>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</si>
  <si>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</si>
  <si>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</si>
  <si>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</si>
  <si>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</si>
  <si>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</si>
  <si>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</si>
  <si>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</si>
  <si>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</si>
  <si>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</si>
  <si>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</si>
  <si>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</si>
  <si>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</si>
  <si>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</si>
  <si>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</si>
  <si>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</si>
  <si>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</si>
  <si>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</si>
  <si>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</si>
  <si>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</si>
  <si>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</si>
  <si>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</si>
  <si>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</si>
  <si>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</si>
  <si>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</si>
  <si>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</si>
  <si>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</si>
  <si>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</si>
  <si>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</si>
  <si>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</si>
  <si>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</si>
  <si>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</si>
  <si>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</si>
  <si>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</si>
  <si>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</si>
  <si>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</si>
  <si>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</si>
  <si>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</si>
  <si>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</si>
  <si>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</si>
  <si>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</si>
  <si>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</si>
  <si>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</si>
  <si>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</si>
  <si>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</si>
  <si>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</si>
  <si>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</si>
  <si>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</si>
  <si>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</si>
  <si>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小規模集合排水処理事業は、生活環境の改善及び公共用水域の水質保全を図るため、旧豊野町にて整備し、平成10年度から供用開始しました。
　本市が行う下水道事業の一本化を図るため、平成21年度に公営企業法を適用し、上下水道局が経営する公共下水道事業等と統合しました。
　小規模集合排水処理事業における使用料収入は、人口減少に伴う汚水排除量の減少により年々減少し、今後も増加が見込めないため、経常収支は更に厳しいものになります。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これに伴い累積欠損金比率は上昇傾向にありますが、公共下水道事業の利益により欠損金を補填しており、下水道事業会計としては累積欠損金はありません。
　企業債残高対事業規模比率は、地理的要因等により整備費用が大きい上、使用料は他の下水道事業と格差を設けていないため、類似団体と比較しても高い水準にありますが、建設整備は完了しているため、残高は年々減少しています。
　当年度は、前年度に比べ経常費用が増加したことにより、①経常収支比率及び⑤経費回収率が低下し、⑥汚水処理原価は上昇しています。
　収益性が著しく低く、経営が困難な状況にありますが、下水道事業全体として包括的な経営を行っています。</t>
    <rPh sb="1" eb="4">
      <t>ショウキボ</t>
    </rPh>
    <rPh sb="4" eb="6">
      <t>シュウゴウ</t>
    </rPh>
    <rPh sb="6" eb="8">
      <t>ハイスイ</t>
    </rPh>
    <rPh sb="8" eb="10">
      <t>ショリ</t>
    </rPh>
    <rPh sb="10" eb="12">
      <t>ジギョウ</t>
    </rPh>
    <rPh sb="21" eb="22">
      <t>オヨ</t>
    </rPh>
    <rPh sb="23" eb="25">
      <t>コウキョウ</t>
    </rPh>
    <rPh sb="39" eb="40">
      <t>キュウ</t>
    </rPh>
    <rPh sb="40" eb="41">
      <t>ユタ</t>
    </rPh>
    <rPh sb="41" eb="42">
      <t>ノ</t>
    </rPh>
    <rPh sb="42" eb="43">
      <t>マチ</t>
    </rPh>
    <rPh sb="49" eb="51">
      <t>ヘイセイ</t>
    </rPh>
    <rPh sb="53" eb="55">
      <t>ネンド</t>
    </rPh>
    <rPh sb="57" eb="59">
      <t>キョウヨウ</t>
    </rPh>
    <rPh sb="59" eb="61">
      <t>カイシ</t>
    </rPh>
    <rPh sb="68" eb="69">
      <t>ホン</t>
    </rPh>
    <rPh sb="69" eb="70">
      <t>シ</t>
    </rPh>
    <rPh sb="71" eb="72">
      <t>オコナ</t>
    </rPh>
    <rPh sb="73" eb="75">
      <t>ゲスイ</t>
    </rPh>
    <rPh sb="75" eb="76">
      <t>ドウ</t>
    </rPh>
    <rPh sb="76" eb="78">
      <t>ジギョウ</t>
    </rPh>
    <rPh sb="79" eb="82">
      <t>イッポンカ</t>
    </rPh>
    <rPh sb="83" eb="84">
      <t>ハカ</t>
    </rPh>
    <rPh sb="88" eb="90">
      <t>ヘイセイ</t>
    </rPh>
    <rPh sb="92" eb="94">
      <t>ネンド</t>
    </rPh>
    <rPh sb="95" eb="97">
      <t>コウエイ</t>
    </rPh>
    <rPh sb="97" eb="99">
      <t>キギョウ</t>
    </rPh>
    <rPh sb="99" eb="100">
      <t>ホウ</t>
    </rPh>
    <rPh sb="101" eb="103">
      <t>テキヨウ</t>
    </rPh>
    <rPh sb="105" eb="107">
      <t>ジョウゲ</t>
    </rPh>
    <rPh sb="107" eb="110">
      <t>スイドウキョク</t>
    </rPh>
    <rPh sb="111" eb="113">
      <t>ケイエイ</t>
    </rPh>
    <rPh sb="115" eb="117">
      <t>コウキョウ</t>
    </rPh>
    <rPh sb="117" eb="120">
      <t>ゲスイドウ</t>
    </rPh>
    <rPh sb="120" eb="122">
      <t>ジギョウ</t>
    </rPh>
    <rPh sb="122" eb="123">
      <t>トウ</t>
    </rPh>
    <rPh sb="124" eb="126">
      <t>トウゴウ</t>
    </rPh>
    <rPh sb="148" eb="150">
      <t>シヨウ</t>
    </rPh>
    <rPh sb="150" eb="151">
      <t>リョウ</t>
    </rPh>
    <rPh sb="151" eb="153">
      <t>シュウニュウ</t>
    </rPh>
    <rPh sb="155" eb="157">
      <t>ジンコウ</t>
    </rPh>
    <rPh sb="157" eb="159">
      <t>ゲンショウ</t>
    </rPh>
    <rPh sb="160" eb="161">
      <t>トモナ</t>
    </rPh>
    <rPh sb="162" eb="164">
      <t>オスイ</t>
    </rPh>
    <rPh sb="164" eb="166">
      <t>ハイジョ</t>
    </rPh>
    <rPh sb="166" eb="167">
      <t>リョウ</t>
    </rPh>
    <rPh sb="168" eb="170">
      <t>ゲンショウ</t>
    </rPh>
    <rPh sb="173" eb="175">
      <t>ネンネン</t>
    </rPh>
    <rPh sb="175" eb="177">
      <t>ゲンショウ</t>
    </rPh>
    <rPh sb="179" eb="181">
      <t>コンゴ</t>
    </rPh>
    <rPh sb="182" eb="184">
      <t>ゾウカ</t>
    </rPh>
    <rPh sb="185" eb="187">
      <t>ミコ</t>
    </rPh>
    <rPh sb="193" eb="195">
      <t>ケイジョウ</t>
    </rPh>
    <rPh sb="195" eb="197">
      <t>シュウシ</t>
    </rPh>
    <rPh sb="198" eb="199">
      <t>サラ</t>
    </rPh>
    <rPh sb="200" eb="201">
      <t>キビ</t>
    </rPh>
    <rPh sb="216" eb="218">
      <t>イジ</t>
    </rPh>
    <rPh sb="218" eb="220">
      <t>カンリ</t>
    </rPh>
    <rPh sb="220" eb="221">
      <t>ヒ</t>
    </rPh>
    <rPh sb="222" eb="224">
      <t>シヨウ</t>
    </rPh>
    <rPh sb="224" eb="225">
      <t>リョウ</t>
    </rPh>
    <rPh sb="225" eb="227">
      <t>シュウニュウ</t>
    </rPh>
    <rPh sb="228" eb="229">
      <t>マカナ</t>
    </rPh>
    <rPh sb="237" eb="239">
      <t>コンゴ</t>
    </rPh>
    <rPh sb="240" eb="242">
      <t>アカジ</t>
    </rPh>
    <rPh sb="243" eb="244">
      <t>ツヅ</t>
    </rPh>
    <rPh sb="245" eb="247">
      <t>ミコミ</t>
    </rPh>
    <rPh sb="268" eb="270">
      <t>ケイコウ</t>
    </rPh>
    <rPh sb="326" eb="328">
      <t>キギョウ</t>
    </rPh>
    <rPh sb="328" eb="329">
      <t>サイ</t>
    </rPh>
    <rPh sb="329" eb="331">
      <t>ザンダカ</t>
    </rPh>
    <rPh sb="331" eb="332">
      <t>タイ</t>
    </rPh>
    <rPh sb="332" eb="334">
      <t>ジギョウ</t>
    </rPh>
    <rPh sb="334" eb="336">
      <t>キボ</t>
    </rPh>
    <rPh sb="336" eb="338">
      <t>ヒリツ</t>
    </rPh>
    <rPh sb="345" eb="346">
      <t>トウ</t>
    </rPh>
    <rPh sb="354" eb="355">
      <t>オオ</t>
    </rPh>
    <rPh sb="357" eb="358">
      <t>ウエ</t>
    </rPh>
    <rPh sb="359" eb="361">
      <t>シヨウ</t>
    </rPh>
    <rPh sb="361" eb="362">
      <t>リョウ</t>
    </rPh>
    <rPh sb="363" eb="364">
      <t>タ</t>
    </rPh>
    <rPh sb="365" eb="368">
      <t>ゲスイドウ</t>
    </rPh>
    <rPh sb="368" eb="370">
      <t>ジギョウ</t>
    </rPh>
    <rPh sb="371" eb="373">
      <t>カクサ</t>
    </rPh>
    <rPh sb="374" eb="375">
      <t>モウ</t>
    </rPh>
    <rPh sb="383" eb="385">
      <t>ルイジ</t>
    </rPh>
    <rPh sb="385" eb="387">
      <t>ダンタイ</t>
    </rPh>
    <rPh sb="393" eb="394">
      <t>タカ</t>
    </rPh>
    <rPh sb="395" eb="397">
      <t>スイジュン</t>
    </rPh>
    <rPh sb="418" eb="420">
      <t>ザンダカ</t>
    </rPh>
    <rPh sb="433" eb="434">
      <t>トウ</t>
    </rPh>
    <rPh sb="434" eb="435">
      <t>ネン</t>
    </rPh>
    <rPh sb="435" eb="436">
      <t>ド</t>
    </rPh>
    <rPh sb="438" eb="441">
      <t>ゼンネンド</t>
    </rPh>
    <rPh sb="442" eb="443">
      <t>クラ</t>
    </rPh>
    <rPh sb="444" eb="446">
      <t>ケイジョウ</t>
    </rPh>
    <rPh sb="446" eb="448">
      <t>ヒヨウ</t>
    </rPh>
    <rPh sb="449" eb="451">
      <t>ゾウカ</t>
    </rPh>
    <rPh sb="460" eb="462">
      <t>ケイジョウ</t>
    </rPh>
    <rPh sb="462" eb="464">
      <t>シュウシ</t>
    </rPh>
    <rPh sb="464" eb="466">
      <t>ヒリツ</t>
    </rPh>
    <rPh sb="466" eb="467">
      <t>オヨ</t>
    </rPh>
    <rPh sb="475" eb="477">
      <t>テイカ</t>
    </rPh>
    <rPh sb="487" eb="489">
      <t>ジョウショウ</t>
    </rPh>
    <rPh sb="497" eb="500">
      <t>シュウエキセイ</t>
    </rPh>
    <rPh sb="501" eb="502">
      <t>イチジル</t>
    </rPh>
    <rPh sb="504" eb="505">
      <t>ヒク</t>
    </rPh>
    <rPh sb="507" eb="509">
      <t>ケイエイ</t>
    </rPh>
    <rPh sb="510" eb="512">
      <t>コンナン</t>
    </rPh>
    <rPh sb="513" eb="515">
      <t>ジョウキョウ</t>
    </rPh>
    <rPh sb="522" eb="524">
      <t>ゲスイ</t>
    </rPh>
    <rPh sb="524" eb="525">
      <t>ドウ</t>
    </rPh>
    <rPh sb="525" eb="527">
      <t>ジギョウ</t>
    </rPh>
    <rPh sb="527" eb="529">
      <t>ゼンタイ</t>
    </rPh>
    <rPh sb="532" eb="535">
      <t>ホウカツテキ</t>
    </rPh>
    <rPh sb="536" eb="538">
      <t>ケイエイ</t>
    </rPh>
    <rPh sb="539" eb="540">
      <t>オコナ</t>
    </rPh>
    <phoneticPr fontId="7"/>
  </si>
  <si>
    <t>　施設及び管渠の建設は完了しているため、現在は維持管理経費の節減を図りながら今後の更新に備え、施設の統廃合や更なる効率的な運用を検討しています。
①有形固定資産減価償却率：資産の老朽化度を表す指標で、整備完了後は経年により増加します。本市は整備が完了しているため、年々増加傾向にあり、平均値を上回っている状況です。
②管渠老朽化率：法定耐用年数を経過した管渠はありません。
③管渠改善率：法定耐用年数を経過した管渠がないため、更新実績はありません。</t>
    <rPh sb="1" eb="4">
      <t>ショウキボ</t>
    </rPh>
    <rPh sb="4" eb="6">
      <t>シュウゴウ</t>
    </rPh>
    <rPh sb="6" eb="8">
      <t>ハイスイ</t>
    </rPh>
    <rPh sb="8" eb="10">
      <t>ショリ</t>
    </rPh>
    <rPh sb="10" eb="12">
      <t>ジギョウ</t>
    </rPh>
    <rPh sb="21" eb="22">
      <t>オヨ</t>
    </rPh>
    <rPh sb="23" eb="25">
      <t>コウキョウ</t>
    </rPh>
    <rPh sb="39" eb="40">
      <t>キュウ</t>
    </rPh>
    <rPh sb="40" eb="41">
      <t>ユタ</t>
    </rPh>
    <rPh sb="41" eb="42">
      <t>ノ</t>
    </rPh>
    <rPh sb="42" eb="43">
      <t>マチ</t>
    </rPh>
    <rPh sb="49" eb="51">
      <t>ヘイセイ</t>
    </rPh>
    <rPh sb="53" eb="55">
      <t>ネンド</t>
    </rPh>
    <rPh sb="57" eb="59">
      <t>キョウヨウ</t>
    </rPh>
    <rPh sb="59" eb="61">
      <t>カイシ</t>
    </rPh>
    <rPh sb="68" eb="69">
      <t>ホン</t>
    </rPh>
    <rPh sb="69" eb="70">
      <t>シ</t>
    </rPh>
    <rPh sb="71" eb="72">
      <t>オコナ</t>
    </rPh>
    <rPh sb="74" eb="75">
      <t>ドウ</t>
    </rPh>
    <rPh sb="75" eb="77">
      <t>ジギョウ</t>
    </rPh>
    <rPh sb="78" eb="81">
      <t>イッポンカ</t>
    </rPh>
    <rPh sb="82" eb="83">
      <t>ハカ</t>
    </rPh>
    <rPh sb="87" eb="89">
      <t>ヘイセイ</t>
    </rPh>
    <rPh sb="91" eb="93">
      <t>ネンド</t>
    </rPh>
    <rPh sb="94" eb="96">
      <t>コウエイ</t>
    </rPh>
    <rPh sb="96" eb="98">
      <t>キギョウ</t>
    </rPh>
    <rPh sb="98" eb="99">
      <t>ホウ</t>
    </rPh>
    <rPh sb="100" eb="102">
      <t>テキヨウ</t>
    </rPh>
    <rPh sb="104" eb="106">
      <t>ジョウゲ</t>
    </rPh>
    <rPh sb="106" eb="109">
      <t>スイドウキョク</t>
    </rPh>
    <rPh sb="110" eb="112">
      <t>ケイエイ</t>
    </rPh>
    <rPh sb="114" eb="116">
      <t>コウキョウ</t>
    </rPh>
    <rPh sb="116" eb="119">
      <t>ゲスイドウ</t>
    </rPh>
    <rPh sb="119" eb="121">
      <t>ジギョウ</t>
    </rPh>
    <rPh sb="121" eb="122">
      <t>トウ</t>
    </rPh>
    <rPh sb="123" eb="125">
      <t>トウゴウ</t>
    </rPh>
    <rPh sb="147" eb="149">
      <t>シヨウ</t>
    </rPh>
    <rPh sb="149" eb="150">
      <t>リョウ</t>
    </rPh>
    <rPh sb="150" eb="152">
      <t>シュウニュウ</t>
    </rPh>
    <rPh sb="154" eb="156">
      <t>ジンコウ</t>
    </rPh>
    <rPh sb="156" eb="158">
      <t>ゲンショウ</t>
    </rPh>
    <rPh sb="159" eb="160">
      <t>トモナ</t>
    </rPh>
    <rPh sb="161" eb="163">
      <t>オスイ</t>
    </rPh>
    <rPh sb="163" eb="165">
      <t>ハイジョ</t>
    </rPh>
    <rPh sb="165" eb="166">
      <t>リョウ</t>
    </rPh>
    <rPh sb="167" eb="169">
      <t>ゲンショウ</t>
    </rPh>
    <rPh sb="172" eb="174">
      <t>ネンネン</t>
    </rPh>
    <rPh sb="174" eb="176">
      <t>ゲンショウ</t>
    </rPh>
    <rPh sb="178" eb="180">
      <t>コンゴ</t>
    </rPh>
    <rPh sb="181" eb="183">
      <t>ゾウカ</t>
    </rPh>
    <rPh sb="184" eb="186">
      <t>ミコ</t>
    </rPh>
    <rPh sb="192" eb="194">
      <t>ケイジョウ</t>
    </rPh>
    <rPh sb="194" eb="196">
      <t>シュウシ</t>
    </rPh>
    <rPh sb="197" eb="198">
      <t>サラ</t>
    </rPh>
    <rPh sb="199" eb="200">
      <t>キビ</t>
    </rPh>
    <rPh sb="215" eb="217">
      <t>イジ</t>
    </rPh>
    <rPh sb="217" eb="219">
      <t>カンリ</t>
    </rPh>
    <rPh sb="219" eb="220">
      <t>ヒ</t>
    </rPh>
    <rPh sb="221" eb="223">
      <t>シヨウ</t>
    </rPh>
    <rPh sb="223" eb="224">
      <t>リョウシュウニュウマカナコンゴアカジツヅミコミキギョウサイザンダカタイジギョウキボヒリツトウオオウエシヨウリョウタゲスイドウジギョウカクサモウルイジダンタイタカスイジュンザンダカトウネンドゼンネンドクラケイジョウヒヨウオオハバカイゼンケイジョウシュウシヒリツオヨジョウショウゲンショウケイジョウヒヨウルイセキケッソンキンヒリツネンネンジョウショウシュウエキセイイチジルヒクケイエイコンナンジョウキョウゲスイドウジギョウゼンタイホウカツテキケイエイオコナ</t>
    </rPh>
    <phoneticPr fontId="7"/>
  </si>
  <si>
    <r>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t>
    </r>
    <r>
      <rPr>
        <sz val="10"/>
        <rFont val="ＭＳ ゴシック"/>
        <family val="3"/>
        <charset val="128"/>
      </rPr>
      <t>本事業につきましては、城山、蟻ケ崎排水処理区の両処理場を廃止し、公共下水道への接続に向けた管渠整備を行う計画です。統合による維持管理費の削減など経営を効率化し、下水道事業全体として安定した経営が持続できるよう努めていきます。</t>
    </r>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48" eb="250">
      <t>セツゾク</t>
    </rPh>
    <rPh sb="261" eb="263">
      <t>ケイカク</t>
    </rPh>
    <rPh sb="266" eb="268">
      <t>トウゴウ</t>
    </rPh>
    <rPh sb="281" eb="283">
      <t>ケイエイ</t>
    </rPh>
    <rPh sb="284" eb="287">
      <t>コウリツカ</t>
    </rPh>
    <rPh sb="289" eb="292">
      <t>ゲスイドウ</t>
    </rPh>
    <rPh sb="292" eb="294">
      <t>ジギョウ</t>
    </rPh>
    <rPh sb="294" eb="296">
      <t>ゼンタイ</t>
    </rPh>
    <rPh sb="299" eb="301">
      <t>アンテイ</t>
    </rPh>
    <rPh sb="303" eb="305">
      <t>ケイエイ</t>
    </rPh>
    <rPh sb="306" eb="308">
      <t>ジゾク</t>
    </rPh>
    <rPh sb="313" eb="314">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</si>
</sst>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E7-4201-8EF5-0168027F1DAD}"/>
            </c:ext>
          </c:extLst>
        </c:ser>
        <c:dLbls>
          <c:showLegendKey val="0"/>
          <c:showVal val="0"/>
          <c:showCatName val="0"/>
          <c:showSerName val="0"/>
          <c:showPercent val="0"/>
          <c:showBubbleSize val="0"/>
        </c:dLbls>
        <c:gapWidth val="150"/>
        <c:axId val="649763712"/>
        <c:axId val="6983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1E7-4201-8EF5-0168027F1DAD}"/>
            </c:ext>
          </c:extLst>
        </c:ser>
        <c:dLbls>
          <c:showLegendKey val="0"/>
          <c:showVal val="0"/>
          <c:showCatName val="0"/>
          <c:showSerName val="0"/>
          <c:showPercent val="0"/>
          <c:showBubbleSize val="0"/>
        </c:dLbls>
        <c:marker val="1"/>
        <c:smooth val="0"/>
        <c:axId val="649763712"/>
        <c:axId val="698368448"/>
      </c:lineChart>
      <c:dateAx>
        <c:axId val="649763712"/>
        <c:scaling>
          <c:orientation val="minMax"/>
        </c:scaling>
        <c:delete val="1"/>
        <c:axPos val="b"/>
        <c:numFmt formatCode="&quot;H&quot;yy" sourceLinked="1"/>
        <c:majorTickMark val="none"/>
        <c:minorTickMark val="none"/>
        <c:tickLblPos val="none"/>
        <c:crossAx val="698368448"/>
        <c:crosses val="autoZero"/>
        <c:auto val="1"/>
        <c:lblOffset val="100"/>
        <c:baseTimeUnit val="years"/>
      </c:dateAx>
      <c:valAx>
        <c:axId val="6983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7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B5-4ACE-AA55-EFC74368EB04}"/>
            </c:ext>
          </c:extLst>
        </c:ser>
        <c:dLbls>
          <c:showLegendKey val="0"/>
          <c:showVal val="0"/>
          <c:showCatName val="0"/>
          <c:showSerName val="0"/>
          <c:showPercent val="0"/>
          <c:showBubbleSize val="0"/>
        </c:dLbls>
        <c:gapWidth val="150"/>
        <c:axId val="402648832"/>
        <c:axId val="40264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xmlns:c16r2="http://schemas.microsoft.com/office/drawing/2015/06/chart">
            <c:ext xmlns:c16="http://schemas.microsoft.com/office/drawing/2014/chart" uri="{C3380CC4-5D6E-409C-BE32-E72D297353CC}">
              <c16:uniqueId val="{00000001-5EB5-4ACE-AA55-EFC74368EB04}"/>
            </c:ext>
          </c:extLst>
        </c:ser>
        <c:dLbls>
          <c:showLegendKey val="0"/>
          <c:showVal val="0"/>
          <c:showCatName val="0"/>
          <c:showSerName val="0"/>
          <c:showPercent val="0"/>
          <c:showBubbleSize val="0"/>
        </c:dLbls>
        <c:marker val="1"/>
        <c:smooth val="0"/>
        <c:axId val="402648832"/>
        <c:axId val="402646872"/>
      </c:lineChart>
      <c:dateAx>
        <c:axId val="402648832"/>
        <c:scaling>
          <c:orientation val="minMax"/>
        </c:scaling>
        <c:delete val="1"/>
        <c:axPos val="b"/>
        <c:numFmt formatCode="&quot;H&quot;yy" sourceLinked="1"/>
        <c:majorTickMark val="none"/>
        <c:minorTickMark val="none"/>
        <c:tickLblPos val="none"/>
        <c:crossAx val="402646872"/>
        <c:crosses val="autoZero"/>
        <c:auto val="1"/>
        <c:lblOffset val="100"/>
        <c:baseTimeUnit val="years"/>
      </c:dateAx>
      <c:valAx>
        <c:axId val="40264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90.91</c:v>
                </c:pt>
                <c:pt idx="1">
                  <c:v>90.72</c:v>
                </c:pt>
                <c:pt idx="2">
                  <c:v>91.67</c:v>
                </c:pt>
                <c:pt idx="3">
                  <c:v>91.84</c:v>
                </c:pt>
                <c:pt idx="4">
                  <c:v>91.58</c:v>
                </c:pt>
              </c:numCache>
            </c:numRef>
          </c:val>
          <c:extLst xmlns:c16r2="http://schemas.microsoft.com/office/drawing/2015/06/chart">
            <c:ext xmlns:c16="http://schemas.microsoft.com/office/drawing/2014/chart" uri="{C3380CC4-5D6E-409C-BE32-E72D297353CC}">
              <c16:uniqueId val="{00000000-F2B7-4F59-BCE3-367FB81E5D78}"/>
            </c:ext>
          </c:extLst>
        </c:ser>
        <c:dLbls>
          <c:showLegendKey val="0"/>
          <c:showVal val="0"/>
          <c:showCatName val="0"/>
          <c:showSerName val="0"/>
          <c:showPercent val="0"/>
          <c:showBubbleSize val="0"/>
        </c:dLbls>
        <c:gapWidth val="150"/>
        <c:axId val="402646480"/>
        <c:axId val="40264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xmlns:c16r2="http://schemas.microsoft.com/office/drawing/2015/06/chart">
            <c:ext xmlns:c16="http://schemas.microsoft.com/office/drawing/2014/chart" uri="{C3380CC4-5D6E-409C-BE32-E72D297353CC}">
              <c16:uniqueId val="{00000001-F2B7-4F59-BCE3-367FB81E5D78}"/>
            </c:ext>
          </c:extLst>
        </c:ser>
        <c:dLbls>
          <c:showLegendKey val="0"/>
          <c:showVal val="0"/>
          <c:showCatName val="0"/>
          <c:showSerName val="0"/>
          <c:showPercent val="0"/>
          <c:showBubbleSize val="0"/>
        </c:dLbls>
        <c:marker val="1"/>
        <c:smooth val="0"/>
        <c:axId val="402646480"/>
        <c:axId val="402649224"/>
      </c:lineChart>
      <c:dateAx>
        <c:axId val="402646480"/>
        <c:scaling>
          <c:orientation val="minMax"/>
        </c:scaling>
        <c:delete val="1"/>
        <c:axPos val="b"/>
        <c:numFmt formatCode="&quot;H&quot;yy" sourceLinked="1"/>
        <c:majorTickMark val="none"/>
        <c:minorTickMark val="none"/>
        <c:tickLblPos val="none"/>
        <c:crossAx val="402649224"/>
        <c:crosses val="autoZero"/>
        <c:auto val="1"/>
        <c:lblOffset val="100"/>
        <c:baseTimeUnit val="years"/>
      </c:dateAx>
      <c:valAx>
        <c:axId val="40264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4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79.16</c:v>
                </c:pt>
                <c:pt idx="1">
                  <c:v>49.24</c:v>
                </c:pt>
                <c:pt idx="2">
                  <c:v>72.260000000000005</c:v>
                </c:pt>
                <c:pt idx="3">
                  <c:v>86.62</c:v>
                </c:pt>
                <c:pt idx="4">
                  <c:v>74.12</c:v>
                </c:pt>
              </c:numCache>
            </c:numRef>
          </c:val>
          <c:extLst xmlns:c16r2="http://schemas.microsoft.com/office/drawing/2015/06/chart">
            <c:ext xmlns:c16="http://schemas.microsoft.com/office/drawing/2014/chart" uri="{C3380CC4-5D6E-409C-BE32-E72D297353CC}">
              <c16:uniqueId val="{00000000-7E25-46AA-A8DA-3C7468BB6366}"/>
            </c:ext>
          </c:extLst>
        </c:ser>
        <c:dLbls>
          <c:showLegendKey val="0"/>
          <c:showVal val="0"/>
          <c:showCatName val="0"/>
          <c:showSerName val="0"/>
          <c:showPercent val="0"/>
          <c:showBubbleSize val="0"/>
        </c:dLbls>
        <c:gapWidth val="150"/>
        <c:axId val="450571904"/>
        <c:axId val="72952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97.69</c:v>
                </c:pt>
                <c:pt idx="1">
                  <c:v>91.26</c:v>
                </c:pt>
                <c:pt idx="2">
                  <c:v>99.2</c:v>
                </c:pt>
                <c:pt idx="3">
                  <c:v>100.42</c:v>
                </c:pt>
                <c:pt idx="4">
                  <c:v>98.03</c:v>
                </c:pt>
              </c:numCache>
            </c:numRef>
          </c:val>
          <c:smooth val="0"/>
          <c:extLst xmlns:c16r2="http://schemas.microsoft.com/office/drawing/2015/06/chart">
            <c:ext xmlns:c16="http://schemas.microsoft.com/office/drawing/2014/chart" uri="{C3380CC4-5D6E-409C-BE32-E72D297353CC}">
              <c16:uniqueId val="{00000001-7E25-46AA-A8DA-3C7468BB6366}"/>
            </c:ext>
          </c:extLst>
        </c:ser>
        <c:dLbls>
          <c:showLegendKey val="0"/>
          <c:showVal val="0"/>
          <c:showCatName val="0"/>
          <c:showSerName val="0"/>
          <c:showPercent val="0"/>
          <c:showBubbleSize val="0"/>
        </c:dLbls>
        <c:marker val="1"/>
        <c:smooth val="0"/>
        <c:axId val="450571904"/>
        <c:axId val="729529240"/>
      </c:lineChart>
      <c:dateAx>
        <c:axId val="450571904"/>
        <c:scaling>
          <c:orientation val="minMax"/>
        </c:scaling>
        <c:delete val="1"/>
        <c:axPos val="b"/>
        <c:numFmt formatCode="&quot;H&quot;yy" sourceLinked="1"/>
        <c:majorTickMark val="none"/>
        <c:minorTickMark val="none"/>
        <c:tickLblPos val="none"/>
        <c:crossAx val="729529240"/>
        <c:crosses val="autoZero"/>
        <c:auto val="1"/>
        <c:lblOffset val="100"/>
        <c:baseTimeUnit val="years"/>
      </c:dateAx>
      <c:valAx>
        <c:axId val="72952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28.91</c:v>
                </c:pt>
                <c:pt idx="1">
                  <c:v>31.87</c:v>
                </c:pt>
                <c:pt idx="2">
                  <c:v>34.67</c:v>
                </c:pt>
                <c:pt idx="3">
                  <c:v>37.25</c:v>
                </c:pt>
                <c:pt idx="4">
                  <c:v>39.840000000000003</c:v>
                </c:pt>
              </c:numCache>
            </c:numRef>
          </c:val>
          <c:extLst xmlns:c16r2="http://schemas.microsoft.com/office/drawing/2015/06/chart">
            <c:ext xmlns:c16="http://schemas.microsoft.com/office/drawing/2014/chart" uri="{C3380CC4-5D6E-409C-BE32-E72D297353CC}">
              <c16:uniqueId val="{00000000-2CC0-4A50-8206-62EBA69708DE}"/>
            </c:ext>
          </c:extLst>
        </c:ser>
        <c:dLbls>
          <c:showLegendKey val="0"/>
          <c:showVal val="0"/>
          <c:showCatName val="0"/>
          <c:showSerName val="0"/>
          <c:showPercent val="0"/>
          <c:showBubbleSize val="0"/>
        </c:dLbls>
        <c:gapWidth val="150"/>
        <c:axId val="693133344"/>
        <c:axId val="69312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31.73</c:v>
                </c:pt>
                <c:pt idx="1">
                  <c:v>30.28</c:v>
                </c:pt>
                <c:pt idx="2">
                  <c:v>31</c:v>
                </c:pt>
                <c:pt idx="3">
                  <c:v>29.28</c:v>
                </c:pt>
                <c:pt idx="4">
                  <c:v>32.380000000000003</c:v>
                </c:pt>
              </c:numCache>
            </c:numRef>
          </c:val>
          <c:smooth val="0"/>
          <c:extLst xmlns:c16r2="http://schemas.microsoft.com/office/drawing/2015/06/chart">
            <c:ext xmlns:c16="http://schemas.microsoft.com/office/drawing/2014/chart" uri="{C3380CC4-5D6E-409C-BE32-E72D297353CC}">
              <c16:uniqueId val="{00000001-2CC0-4A50-8206-62EBA69708DE}"/>
            </c:ext>
          </c:extLst>
        </c:ser>
        <c:dLbls>
          <c:showLegendKey val="0"/>
          <c:showVal val="0"/>
          <c:showCatName val="0"/>
          <c:showSerName val="0"/>
          <c:showPercent val="0"/>
          <c:showBubbleSize val="0"/>
        </c:dLbls>
        <c:marker val="1"/>
        <c:smooth val="0"/>
        <c:axId val="693133344"/>
        <c:axId val="693129424"/>
      </c:lineChart>
      <c:dateAx>
        <c:axId val="693133344"/>
        <c:scaling>
          <c:orientation val="minMax"/>
        </c:scaling>
        <c:delete val="1"/>
        <c:axPos val="b"/>
        <c:numFmt formatCode="&quot;H&quot;yy" sourceLinked="1"/>
        <c:majorTickMark val="none"/>
        <c:minorTickMark val="none"/>
        <c:tickLblPos val="none"/>
        <c:crossAx val="693129424"/>
        <c:crosses val="autoZero"/>
        <c:auto val="1"/>
        <c:lblOffset val="100"/>
        <c:baseTimeUnit val="years"/>
      </c:dateAx>
      <c:valAx>
        <c:axId val="69312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1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41-4B69-8B66-DE9C55CA324F}"/>
            </c:ext>
          </c:extLst>
        </c:ser>
        <c:dLbls>
          <c:showLegendKey val="0"/>
          <c:showVal val="0"/>
          <c:showCatName val="0"/>
          <c:showSerName val="0"/>
          <c:showPercent val="0"/>
          <c:showBubbleSize val="0"/>
        </c:dLbls>
        <c:gapWidth val="150"/>
        <c:axId val="693129816"/>
        <c:axId val="69313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741-4B69-8B66-DE9C55CA324F}"/>
            </c:ext>
          </c:extLst>
        </c:ser>
        <c:dLbls>
          <c:showLegendKey val="0"/>
          <c:showVal val="0"/>
          <c:showCatName val="0"/>
          <c:showSerName val="0"/>
          <c:showPercent val="0"/>
          <c:showBubbleSize val="0"/>
        </c:dLbls>
        <c:marker val="1"/>
        <c:smooth val="0"/>
        <c:axId val="693129816"/>
        <c:axId val="693130992"/>
      </c:lineChart>
      <c:dateAx>
        <c:axId val="693129816"/>
        <c:scaling>
          <c:orientation val="minMax"/>
        </c:scaling>
        <c:delete val="1"/>
        <c:axPos val="b"/>
        <c:numFmt formatCode="&quot;H&quot;yy" sourceLinked="1"/>
        <c:majorTickMark val="none"/>
        <c:minorTickMark val="none"/>
        <c:tickLblPos val="none"/>
        <c:crossAx val="693130992"/>
        <c:crosses val="autoZero"/>
        <c:auto val="1"/>
        <c:lblOffset val="100"/>
        <c:baseTimeUnit val="years"/>
      </c:dateAx>
      <c:valAx>
        <c:axId val="69313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12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1102.6600000000001</c:v>
                </c:pt>
                <c:pt idx="1">
                  <c:v>1727.98</c:v>
                </c:pt>
                <c:pt idx="2">
                  <c:v>1978.62</c:v>
                </c:pt>
                <c:pt idx="3">
                  <c:v>1944.94</c:v>
                </c:pt>
                <c:pt idx="4">
                  <c:v>2147.35</c:v>
                </c:pt>
              </c:numCache>
            </c:numRef>
          </c:val>
          <c:extLst xmlns:c16r2="http://schemas.microsoft.com/office/drawing/2015/06/chart">
            <c:ext xmlns:c16="http://schemas.microsoft.com/office/drawing/2014/chart" uri="{C3380CC4-5D6E-409C-BE32-E72D297353CC}">
              <c16:uniqueId val="{00000000-90BA-4C21-9C81-640AE4EF9D58}"/>
            </c:ext>
          </c:extLst>
        </c:ser>
        <c:dLbls>
          <c:showLegendKey val="0"/>
          <c:showVal val="0"/>
          <c:showCatName val="0"/>
          <c:showSerName val="0"/>
          <c:showPercent val="0"/>
          <c:showBubbleSize val="0"/>
        </c:dLbls>
        <c:gapWidth val="150"/>
        <c:axId val="693129032"/>
        <c:axId val="69313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1037.73</c:v>
                </c:pt>
                <c:pt idx="1">
                  <c:v>1597.09</c:v>
                </c:pt>
                <c:pt idx="2">
                  <c:v>1500.46</c:v>
                </c:pt>
                <c:pt idx="3">
                  <c:v>762.05</c:v>
                </c:pt>
                <c:pt idx="4">
                  <c:v>755.68</c:v>
                </c:pt>
              </c:numCache>
            </c:numRef>
          </c:val>
          <c:smooth val="0"/>
          <c:extLst xmlns:c16r2="http://schemas.microsoft.com/office/drawing/2015/06/chart">
            <c:ext xmlns:c16="http://schemas.microsoft.com/office/drawing/2014/chart" uri="{C3380CC4-5D6E-409C-BE32-E72D297353CC}">
              <c16:uniqueId val="{00000001-90BA-4C21-9C81-640AE4EF9D58}"/>
            </c:ext>
          </c:extLst>
        </c:ser>
        <c:dLbls>
          <c:showLegendKey val="0"/>
          <c:showVal val="0"/>
          <c:showCatName val="0"/>
          <c:showSerName val="0"/>
          <c:showPercent val="0"/>
          <c:showBubbleSize val="0"/>
        </c:dLbls>
        <c:marker val="1"/>
        <c:smooth val="0"/>
        <c:axId val="693129032"/>
        <c:axId val="693131384"/>
      </c:lineChart>
      <c:dateAx>
        <c:axId val="693129032"/>
        <c:scaling>
          <c:orientation val="minMax"/>
        </c:scaling>
        <c:delete val="1"/>
        <c:axPos val="b"/>
        <c:numFmt formatCode="&quot;H&quot;yy" sourceLinked="1"/>
        <c:majorTickMark val="none"/>
        <c:minorTickMark val="none"/>
        <c:tickLblPos val="none"/>
        <c:crossAx val="693131384"/>
        <c:crosses val="autoZero"/>
        <c:auto val="1"/>
        <c:lblOffset val="100"/>
        <c:baseTimeUnit val="years"/>
      </c:dateAx>
      <c:valAx>
        <c:axId val="69313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12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-67.03</c:v>
                </c:pt>
                <c:pt idx="1">
                  <c:v>-151.07</c:v>
                </c:pt>
                <c:pt idx="2">
                  <c:v>-164.92</c:v>
                </c:pt>
                <c:pt idx="3">
                  <c:v>-231.1</c:v>
                </c:pt>
                <c:pt idx="4">
                  <c:v>-244.88</c:v>
                </c:pt>
              </c:numCache>
            </c:numRef>
          </c:val>
          <c:extLst xmlns:c16r2="http://schemas.microsoft.com/office/drawing/2015/06/chart">
            <c:ext xmlns:c16="http://schemas.microsoft.com/office/drawing/2014/chart" uri="{C3380CC4-5D6E-409C-BE32-E72D297353CC}">
              <c16:uniqueId val="{00000000-7569-402C-8106-8D7F39331E70}"/>
            </c:ext>
          </c:extLst>
        </c:ser>
        <c:dLbls>
          <c:showLegendKey val="0"/>
          <c:showVal val="0"/>
          <c:showCatName val="0"/>
          <c:showSerName val="0"/>
          <c:showPercent val="0"/>
          <c:showBubbleSize val="0"/>
        </c:dLbls>
        <c:gapWidth val="150"/>
        <c:axId val="693132560"/>
        <c:axId val="69313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89.03</c:v>
                </c:pt>
                <c:pt idx="1">
                  <c:v>88.56</c:v>
                </c:pt>
                <c:pt idx="2">
                  <c:v>81.260000000000005</c:v>
                </c:pt>
                <c:pt idx="3">
                  <c:v>92.61</c:v>
                </c:pt>
                <c:pt idx="4">
                  <c:v>91.41</c:v>
                </c:pt>
              </c:numCache>
            </c:numRef>
          </c:val>
          <c:smooth val="0"/>
          <c:extLst xmlns:c16r2="http://schemas.microsoft.com/office/drawing/2015/06/chart">
            <c:ext xmlns:c16="http://schemas.microsoft.com/office/drawing/2014/chart" uri="{C3380CC4-5D6E-409C-BE32-E72D297353CC}">
              <c16:uniqueId val="{00000001-7569-402C-8106-8D7F39331E70}"/>
            </c:ext>
          </c:extLst>
        </c:ser>
        <c:dLbls>
          <c:showLegendKey val="0"/>
          <c:showVal val="0"/>
          <c:showCatName val="0"/>
          <c:showSerName val="0"/>
          <c:showPercent val="0"/>
          <c:showBubbleSize val="0"/>
        </c:dLbls>
        <c:marker val="1"/>
        <c:smooth val="0"/>
        <c:axId val="693132560"/>
        <c:axId val="693132952"/>
      </c:lineChart>
      <c:dateAx>
        <c:axId val="693132560"/>
        <c:scaling>
          <c:orientation val="minMax"/>
        </c:scaling>
        <c:delete val="1"/>
        <c:axPos val="b"/>
        <c:numFmt formatCode="&quot;H&quot;yy" sourceLinked="1"/>
        <c:majorTickMark val="none"/>
        <c:minorTickMark val="none"/>
        <c:tickLblPos val="none"/>
        <c:crossAx val="693132952"/>
        <c:crosses val="autoZero"/>
        <c:auto val="1"/>
        <c:lblOffset val="100"/>
        <c:baseTimeUnit val="years"/>
      </c:dateAx>
      <c:valAx>
        <c:axId val="69313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13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5654.85</c:v>
                </c:pt>
                <c:pt idx="1">
                  <c:v>5100.9799999999996</c:v>
                </c:pt>
                <c:pt idx="2">
                  <c:v>4707.8999999999996</c:v>
                </c:pt>
                <c:pt idx="3">
                  <c:v>4008.54</c:v>
                </c:pt>
                <c:pt idx="4">
                  <c:v>3530.79</c:v>
                </c:pt>
              </c:numCache>
            </c:numRef>
          </c:val>
          <c:extLst xmlns:c16r2="http://schemas.microsoft.com/office/drawing/2015/06/chart">
            <c:ext xmlns:c16="http://schemas.microsoft.com/office/drawing/2014/chart" uri="{C3380CC4-5D6E-409C-BE32-E72D297353CC}">
              <c16:uniqueId val="{00000000-E2D5-4A78-9128-D68C5CFA6E9C}"/>
            </c:ext>
          </c:extLst>
        </c:ser>
        <c:dLbls>
          <c:showLegendKey val="0"/>
          <c:showVal val="0"/>
          <c:showCatName val="0"/>
          <c:showSerName val="0"/>
          <c:showPercent val="0"/>
          <c:showBubbleSize val="0"/>
        </c:dLbls>
        <c:gapWidth val="150"/>
        <c:axId val="693127856"/>
        <c:axId val="69312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xmlns:c16r2="http://schemas.microsoft.com/office/drawing/2015/06/chart">
            <c:ext xmlns:c16="http://schemas.microsoft.com/office/drawing/2014/chart" uri="{C3380CC4-5D6E-409C-BE32-E72D297353CC}">
              <c16:uniqueId val="{00000001-E2D5-4A78-9128-D68C5CFA6E9C}"/>
            </c:ext>
          </c:extLst>
        </c:ser>
        <c:dLbls>
          <c:showLegendKey val="0"/>
          <c:showVal val="0"/>
          <c:showCatName val="0"/>
          <c:showSerName val="0"/>
          <c:showPercent val="0"/>
          <c:showBubbleSize val="0"/>
        </c:dLbls>
        <c:marker val="1"/>
        <c:smooth val="0"/>
        <c:axId val="693127856"/>
        <c:axId val="693128248"/>
      </c:lineChart>
      <c:dateAx>
        <c:axId val="693127856"/>
        <c:scaling>
          <c:orientation val="minMax"/>
        </c:scaling>
        <c:delete val="1"/>
        <c:axPos val="b"/>
        <c:numFmt formatCode="&quot;H&quot;yy" sourceLinked="1"/>
        <c:majorTickMark val="none"/>
        <c:minorTickMark val="none"/>
        <c:tickLblPos val="none"/>
        <c:crossAx val="693128248"/>
        <c:crosses val="autoZero"/>
        <c:auto val="1"/>
        <c:lblOffset val="100"/>
        <c:baseTimeUnit val="years"/>
      </c:dateAx>
      <c:valAx>
        <c:axId val="69312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12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24.28</c:v>
                </c:pt>
                <c:pt idx="1">
                  <c:v>11.26</c:v>
                </c:pt>
                <c:pt idx="2">
                  <c:v>21.35</c:v>
                </c:pt>
                <c:pt idx="3">
                  <c:v>33.26</c:v>
                </c:pt>
                <c:pt idx="4">
                  <c:v>24.24</c:v>
                </c:pt>
              </c:numCache>
            </c:numRef>
          </c:val>
          <c:extLst xmlns:c16r2="http://schemas.microsoft.com/office/drawing/2015/06/chart">
            <c:ext xmlns:c16="http://schemas.microsoft.com/office/drawing/2014/chart" uri="{C3380CC4-5D6E-409C-BE32-E72D297353CC}">
              <c16:uniqueId val="{00000000-5875-49EC-A5D9-35D0B523E01E}"/>
            </c:ext>
          </c:extLst>
        </c:ser>
        <c:dLbls>
          <c:showLegendKey val="0"/>
          <c:showVal val="0"/>
          <c:showCatName val="0"/>
          <c:showSerName val="0"/>
          <c:showPercent val="0"/>
          <c:showBubbleSize val="0"/>
        </c:dLbls>
        <c:gapWidth val="150"/>
        <c:axId val="402648048"/>
        <c:axId val="4026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xmlns:c16r2="http://schemas.microsoft.com/office/drawing/2015/06/chart">
            <c:ext xmlns:c16="http://schemas.microsoft.com/office/drawing/2014/chart" uri="{C3380CC4-5D6E-409C-BE32-E72D297353CC}">
              <c16:uniqueId val="{00000001-5875-49EC-A5D9-35D0B523E01E}"/>
            </c:ext>
          </c:extLst>
        </c:ser>
        <c:dLbls>
          <c:showLegendKey val="0"/>
          <c:showVal val="0"/>
          <c:showCatName val="0"/>
          <c:showSerName val="0"/>
          <c:showPercent val="0"/>
          <c:showBubbleSize val="0"/>
        </c:dLbls>
        <c:marker val="1"/>
        <c:smooth val="0"/>
        <c:axId val="402648048"/>
        <c:axId val="402650400"/>
      </c:lineChart>
      <c:dateAx>
        <c:axId val="402648048"/>
        <c:scaling>
          <c:orientation val="minMax"/>
        </c:scaling>
        <c:delete val="1"/>
        <c:axPos val="b"/>
        <c:numFmt formatCode="&quot;H&quot;yy" sourceLinked="1"/>
        <c:majorTickMark val="none"/>
        <c:minorTickMark val="none"/>
        <c:tickLblPos val="none"/>
        <c:crossAx val="402650400"/>
        <c:crosses val="autoZero"/>
        <c:auto val="1"/>
        <c:lblOffset val="100"/>
        <c:baseTimeUnit val="years"/>
      </c:dateAx>
      <c:valAx>
        <c:axId val="4026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4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716.84</c:v>
                </c:pt>
                <c:pt idx="1">
                  <c:v>1552.68</c:v>
                </c:pt>
                <c:pt idx="2">
                  <c:v>820.92</c:v>
                </c:pt>
                <c:pt idx="3">
                  <c:v>528.89</c:v>
                </c:pt>
                <c:pt idx="4">
                  <c:v>722.53</c:v>
                </c:pt>
              </c:numCache>
            </c:numRef>
          </c:val>
          <c:extLst xmlns:c16r2="http://schemas.microsoft.com/office/drawing/2015/06/chart">
            <c:ext xmlns:c16="http://schemas.microsoft.com/office/drawing/2014/chart" uri="{C3380CC4-5D6E-409C-BE32-E72D297353CC}">
              <c16:uniqueId val="{00000000-12C7-4EAD-AA37-00298F96CA81}"/>
            </c:ext>
          </c:extLst>
        </c:ser>
        <c:dLbls>
          <c:showLegendKey val="0"/>
          <c:showVal val="0"/>
          <c:showCatName val="0"/>
          <c:showSerName val="0"/>
          <c:showPercent val="0"/>
          <c:showBubbleSize val="0"/>
        </c:dLbls>
        <c:gapWidth val="150"/>
        <c:axId val="402648440"/>
        <c:axId val="40265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xmlns:c16r2="http://schemas.microsoft.com/office/drawing/2015/06/chart">
            <c:ext xmlns:c16="http://schemas.microsoft.com/office/drawing/2014/chart" uri="{C3380CC4-5D6E-409C-BE32-E72D297353CC}">
              <c16:uniqueId val="{00000001-12C7-4EAD-AA37-00298F96CA81}"/>
            </c:ext>
          </c:extLst>
        </c:ser>
        <c:dLbls>
          <c:showLegendKey val="0"/>
          <c:showVal val="0"/>
          <c:showCatName val="0"/>
          <c:showSerName val="0"/>
          <c:showPercent val="0"/>
          <c:showBubbleSize val="0"/>
        </c:dLbls>
        <c:marker val="1"/>
        <c:smooth val="0"/>
        <c:axId val="402648440"/>
        <c:axId val="402651184"/>
      </c:lineChart>
      <c:dateAx>
        <c:axId val="402648440"/>
        <c:scaling>
          <c:orientation val="minMax"/>
        </c:scaling>
        <c:delete val="1"/>
        <c:axPos val="b"/>
        <c:numFmt formatCode="&quot;H&quot;yy" sourceLinked="1"/>
        <c:majorTickMark val="none"/>
        <c:minorTickMark val="none"/>
        <c:tickLblPos val="none"/>
        <c:crossAx val="402651184"/>
        <c:crosses val="autoZero"/>
        <c:auto val="1"/>
        <c:lblOffset val="100"/>
        <c:baseTimeUnit val="years"/>
      </c:dateAx>
      <c:valAx>
        <c:axId val="40265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4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長野県　長野市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自治体職員</v>
      </c>
      <c r="AE8" s="66"/>
      <c r="AF8" s="66"/>
      <c r="AG8" s="66"/>
      <c r="AH8" s="66"/>
      <c r="AI8" s="66"/>
      <c r="AJ8" s="66"/>
      <c r="AK8" s="3"/>
      <c r="AL8" s="45">
        <f>データ!S6</f>
        <v>371651</v>
      </c>
      <c r="AM8" s="45"/>
      <c r="AN8" s="45"/>
      <c r="AO8" s="45"/>
      <c r="AP8" s="45"/>
      <c r="AQ8" s="45"/>
      <c r="AR8" s="45"/>
      <c r="AS8" s="45"/>
      <c r="AT8" s="46">
        <f>データ!T6</f>
        <v>834.81</v>
      </c>
      <c r="AU8" s="46"/>
      <c r="AV8" s="46"/>
      <c r="AW8" s="46"/>
      <c r="AX8" s="46"/>
      <c r="AY8" s="46"/>
      <c r="AZ8" s="46"/>
      <c r="BA8" s="46"/>
      <c r="BB8" s="46">
        <f>データ!U6</f>
        <v>445.19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22.18</v>
      </c>
      <c r="J10" s="46"/>
      <c r="K10" s="46"/>
      <c r="L10" s="46"/>
      <c r="M10" s="46"/>
      <c r="N10" s="46"/>
      <c r="O10" s="46"/>
      <c r="P10" s="46">
        <f>データ!P6</f>
        <v>0.03</v>
      </c>
      <c r="Q10" s="46"/>
      <c r="R10" s="46"/>
      <c r="S10" s="46"/>
      <c r="T10" s="46"/>
      <c r="U10" s="46"/>
      <c r="V10" s="46"/>
      <c r="W10" s="46">
        <f>データ!Q6</f>
        <v>100.12</v>
      </c>
      <c r="X10" s="46"/>
      <c r="Y10" s="46"/>
      <c r="Z10" s="46"/>
      <c r="AA10" s="46"/>
      <c r="AB10" s="46"/>
      <c r="AC10" s="46"/>
      <c r="AD10" s="45">
        <f>データ!R6</f>
        <v>3534</v>
      </c>
      <c r="AE10" s="45"/>
      <c r="AF10" s="45"/>
      <c r="AG10" s="45"/>
      <c r="AH10" s="45"/>
      <c r="AI10" s="45"/>
      <c r="AJ10" s="45"/>
      <c r="AK10" s="2"/>
      <c r="AL10" s="45">
        <f>データ!V6</f>
        <v>95</v>
      </c>
      <c r="AM10" s="45"/>
      <c r="AN10" s="45"/>
      <c r="AO10" s="45"/>
      <c r="AP10" s="45"/>
      <c r="AQ10" s="45"/>
      <c r="AR10" s="45"/>
      <c r="AS10" s="45"/>
      <c r="AT10" s="46">
        <f>データ!W6</f>
        <v>0.03</v>
      </c>
      <c r="AU10" s="46"/>
      <c r="AV10" s="46"/>
      <c r="AW10" s="46"/>
      <c r="AX10" s="46"/>
      <c r="AY10" s="46"/>
      <c r="AZ10" s="46"/>
      <c r="BA10" s="46"/>
      <c r="BB10" s="46">
        <f>データ!X6</f>
        <v>3166.67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kRsJ6DqynfW3DGILo3NE5PYjsl063ARYXqrj4F1w6qDk2UdcYCI3VhB+A9LZFJuuPalNzfcZCXhWRLpBttnJCw==" saltValue="DerVlzPVmNfJTof72rQF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202011</v>
      </c>
      <c r="D6" s="19">
        <f t="shared" si="3"/>
        <v>46</v>
      </c>
      <c r="E6" s="19">
        <f t="shared" si="3"/>
        <v>17</v>
      </c>
      <c r="F6" s="19">
        <f t="shared" si="3"/>
        <v>9</v>
      </c>
      <c r="G6" s="19">
        <f t="shared" si="3"/>
        <v>0</v>
      </c>
      <c r="H6" s="19" t="str">
        <f t="shared" si="3"/>
        <v>長野県　長野市</v>
      </c>
      <c r="I6" s="19" t="str">
        <f t="shared" si="3"/>
        <v>法適用</v>
      </c>
      <c r="J6" s="19" t="str">
        <f t="shared" si="3"/>
        <v>下水道事業</v>
      </c>
      <c r="K6" s="19" t="str">
        <f t="shared" si="3"/>
        <v>小規模集合排水処理</v>
      </c>
      <c r="L6" s="19" t="str">
        <f t="shared" si="3"/>
        <v>I2</v>
      </c>
      <c r="M6" s="19" t="str">
        <f t="shared" si="3"/>
        <v>自治体職員</v>
      </c>
      <c r="N6" s="20" t="str">
        <f t="shared" si="3"/>
        <v>-</v>
      </c>
      <c r="O6" s="20">
        <f t="shared" si="3"/>
        <v>22.18</v>
      </c>
      <c r="P6" s="20">
        <f t="shared" si="3"/>
        <v>0.03</v>
      </c>
      <c r="Q6" s="20">
        <f t="shared" si="3"/>
        <v>100.12</v>
      </c>
      <c r="R6" s="20">
        <f t="shared" si="3"/>
        <v>3534</v>
      </c>
      <c r="S6" s="20">
        <f t="shared" si="3"/>
        <v>371651</v>
      </c>
      <c r="T6" s="20">
        <f t="shared" si="3"/>
        <v>834.81</v>
      </c>
      <c r="U6" s="20">
        <f t="shared" si="3"/>
        <v>445.19</v>
      </c>
      <c r="V6" s="20">
        <f t="shared" si="3"/>
        <v>95</v>
      </c>
      <c r="W6" s="20">
        <f t="shared" si="3"/>
        <v>0.03</v>
      </c>
      <c r="X6" s="20">
        <f t="shared" si="3"/>
        <v>3166.67</v>
      </c>
      <c r="Y6" s="21">
        <f>IF(Y7="",NA(),Y7)</f>
        <v>79.16</v>
      </c>
      <c r="Z6" s="21">
        <f t="shared" ref="Z6:AH6" si="4">IF(Z7="",NA(),Z7)</f>
        <v>49.24</v>
      </c>
      <c r="AA6" s="21">
        <f t="shared" si="4"/>
        <v>72.260000000000005</v>
      </c>
      <c r="AB6" s="21">
        <f t="shared" si="4"/>
        <v>86.62</v>
      </c>
      <c r="AC6" s="21">
        <f t="shared" si="4"/>
        <v>74.12</v>
      </c>
      <c r="AD6" s="21">
        <f t="shared" si="4"/>
        <v>97.69</v>
      </c>
      <c r="AE6" s="21">
        <f t="shared" si="4"/>
        <v>91.26</v>
      </c>
      <c r="AF6" s="21">
        <f t="shared" si="4"/>
        <v>99.2</v>
      </c>
      <c r="AG6" s="21">
        <f t="shared" si="4"/>
        <v>100.42</v>
      </c>
      <c r="AH6" s="21">
        <f t="shared" si="4"/>
        <v>98.03</v>
      </c>
      <c r="AI6" s="20" t="str">
        <f>IF(AI7="","",IF(AI7="-","【-】","【"&amp;SUBSTITUTE(TEXT(AI7,"#,##0.00"),"-","△")&amp;"】"))</f>
        <v>【98.12】</v>
      </c>
      <c r="AJ6" s="21">
        <f>IF(AJ7="",NA(),AJ7)</f>
        <v>1102.6600000000001</v>
      </c>
      <c r="AK6" s="21">
        <f t="shared" ref="AK6:AS6" si="5">IF(AK7="",NA(),AK7)</f>
        <v>1727.98</v>
      </c>
      <c r="AL6" s="21">
        <f t="shared" si="5"/>
        <v>1978.62</v>
      </c>
      <c r="AM6" s="21">
        <f t="shared" si="5"/>
        <v>1944.94</v>
      </c>
      <c r="AN6" s="21">
        <f t="shared" si="5"/>
        <v>2147.35</v>
      </c>
      <c r="AO6" s="21">
        <f t="shared" si="5"/>
        <v>1037.73</v>
      </c>
      <c r="AP6" s="21">
        <f t="shared" si="5"/>
        <v>1597.09</v>
      </c>
      <c r="AQ6" s="21">
        <f t="shared" si="5"/>
        <v>1500.46</v>
      </c>
      <c r="AR6" s="21">
        <f t="shared" si="5"/>
        <v>762.05</v>
      </c>
      <c r="AS6" s="21">
        <f t="shared" si="5"/>
        <v>755.68</v>
      </c>
      <c r="AT6" s="20" t="str">
        <f>IF(AT7="","",IF(AT7="-","【-】","【"&amp;SUBSTITUTE(TEXT(AT7,"#,##0.00"),"-","△")&amp;"】"))</f>
        <v>【736.54】</v>
      </c>
      <c r="AU6" s="21">
        <f>IF(AU7="",NA(),AU7)</f>
        <v>-67.03</v>
      </c>
      <c r="AV6" s="21">
        <f t="shared" ref="AV6:BD6" si="6">IF(AV7="",NA(),AV7)</f>
        <v>-151.07</v>
      </c>
      <c r="AW6" s="21">
        <f t="shared" si="6"/>
        <v>-164.92</v>
      </c>
      <c r="AX6" s="21">
        <f t="shared" si="6"/>
        <v>-231.1</v>
      </c>
      <c r="AY6" s="21">
        <f t="shared" si="6"/>
        <v>-244.88</v>
      </c>
      <c r="AZ6" s="21">
        <f t="shared" si="6"/>
        <v>89.03</v>
      </c>
      <c r="BA6" s="21">
        <f t="shared" si="6"/>
        <v>88.56</v>
      </c>
      <c r="BB6" s="21">
        <f t="shared" si="6"/>
        <v>81.260000000000005</v>
      </c>
      <c r="BC6" s="21">
        <f t="shared" si="6"/>
        <v>92.61</v>
      </c>
      <c r="BD6" s="21">
        <f t="shared" si="6"/>
        <v>91.41</v>
      </c>
      <c r="BE6" s="20" t="str">
        <f>IF(BE7="","",IF(BE7="-","【-】","【"&amp;SUBSTITUTE(TEXT(BE7,"#,##0.00"),"-","△")&amp;"】"))</f>
        <v>【91.53】</v>
      </c>
      <c r="BF6" s="21">
        <f>IF(BF7="",NA(),BF7)</f>
        <v>5654.85</v>
      </c>
      <c r="BG6" s="21">
        <f t="shared" ref="BG6:BO6" si="7">IF(BG7="",NA(),BG7)</f>
        <v>5100.9799999999996</v>
      </c>
      <c r="BH6" s="21">
        <f t="shared" si="7"/>
        <v>4707.8999999999996</v>
      </c>
      <c r="BI6" s="21">
        <f t="shared" si="7"/>
        <v>4008.54</v>
      </c>
      <c r="BJ6" s="21">
        <f t="shared" si="7"/>
        <v>3530.79</v>
      </c>
      <c r="BK6" s="21">
        <f t="shared" si="7"/>
        <v>1759.36</v>
      </c>
      <c r="BL6" s="21">
        <f t="shared" si="7"/>
        <v>1837.88</v>
      </c>
      <c r="BM6" s="21">
        <f t="shared" si="7"/>
        <v>1748.51</v>
      </c>
      <c r="BN6" s="21">
        <f t="shared" si="7"/>
        <v>1640.16</v>
      </c>
      <c r="BO6" s="21">
        <f t="shared" si="7"/>
        <v>1521.05</v>
      </c>
      <c r="BP6" s="20" t="str">
        <f>IF(BP7="","",IF(BP7="-","【-】","【"&amp;SUBSTITUTE(TEXT(BP7,"#,##0.00"),"-","△")&amp;"】"))</f>
        <v>【1,522.01】</v>
      </c>
      <c r="BQ6" s="21">
        <f>IF(BQ7="",NA(),BQ7)</f>
        <v>24.28</v>
      </c>
      <c r="BR6" s="21">
        <f t="shared" ref="BR6:BZ6" si="8">IF(BR7="",NA(),BR7)</f>
        <v>11.26</v>
      </c>
      <c r="BS6" s="21">
        <f t="shared" si="8"/>
        <v>21.35</v>
      </c>
      <c r="BT6" s="21">
        <f t="shared" si="8"/>
        <v>33.26</v>
      </c>
      <c r="BU6" s="21">
        <f t="shared" si="8"/>
        <v>24.24</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716.84</v>
      </c>
      <c r="CC6" s="21">
        <f t="shared" ref="CC6:CK6" si="9">IF(CC7="",NA(),CC7)</f>
        <v>1552.68</v>
      </c>
      <c r="CD6" s="21">
        <f t="shared" si="9"/>
        <v>820.92</v>
      </c>
      <c r="CE6" s="21">
        <f t="shared" si="9"/>
        <v>528.89</v>
      </c>
      <c r="CF6" s="21">
        <f t="shared" si="9"/>
        <v>722.53</v>
      </c>
      <c r="CG6" s="21">
        <f t="shared" si="9"/>
        <v>508.64</v>
      </c>
      <c r="CH6" s="21">
        <f t="shared" si="9"/>
        <v>525.22</v>
      </c>
      <c r="CI6" s="21">
        <f t="shared" si="9"/>
        <v>520.91999999999996</v>
      </c>
      <c r="CJ6" s="21">
        <f t="shared" si="9"/>
        <v>486.77</v>
      </c>
      <c r="CK6" s="21">
        <f t="shared" si="9"/>
        <v>502.1</v>
      </c>
      <c r="CL6" s="20" t="str">
        <f>IF(CL7="","",IF(CL7="-","【-】","【"&amp;SUBSTITUTE(TEXT(CL7,"#,##0.00"),"-","△")&amp;"】"))</f>
        <v>【497.52】</v>
      </c>
      <c r="CM6" s="20">
        <f>IF(CM7="",NA(),CM7)</f>
        <v>0</v>
      </c>
      <c r="CN6" s="20">
        <f t="shared" ref="CN6:CV6" si="10">IF(CN7="",NA(),CN7)</f>
        <v>0</v>
      </c>
      <c r="CO6" s="20">
        <f t="shared" si="10"/>
        <v>0</v>
      </c>
      <c r="CP6" s="20">
        <f t="shared" si="10"/>
        <v>0</v>
      </c>
      <c r="CQ6" s="20">
        <f t="shared" si="10"/>
        <v>0</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90.91</v>
      </c>
      <c r="CY6" s="21">
        <f t="shared" ref="CY6:DG6" si="11">IF(CY7="",NA(),CY7)</f>
        <v>90.72</v>
      </c>
      <c r="CZ6" s="21">
        <f t="shared" si="11"/>
        <v>91.67</v>
      </c>
      <c r="DA6" s="21">
        <f t="shared" si="11"/>
        <v>91.84</v>
      </c>
      <c r="DB6" s="21">
        <f t="shared" si="11"/>
        <v>91.58</v>
      </c>
      <c r="DC6" s="21">
        <f t="shared" si="11"/>
        <v>89.88</v>
      </c>
      <c r="DD6" s="21">
        <f t="shared" si="11"/>
        <v>91.52</v>
      </c>
      <c r="DE6" s="21">
        <f t="shared" si="11"/>
        <v>90.33</v>
      </c>
      <c r="DF6" s="21">
        <f t="shared" si="11"/>
        <v>90.04</v>
      </c>
      <c r="DG6" s="21">
        <f t="shared" si="11"/>
        <v>90.58</v>
      </c>
      <c r="DH6" s="20" t="str">
        <f>IF(DH7="","",IF(DH7="-","【-】","【"&amp;SUBSTITUTE(TEXT(DH7,"#,##0.00"),"-","△")&amp;"】"))</f>
        <v>【90.42】</v>
      </c>
      <c r="DI6" s="21">
        <f>IF(DI7="",NA(),DI7)</f>
        <v>28.91</v>
      </c>
      <c r="DJ6" s="21">
        <f t="shared" ref="DJ6:DR6" si="12">IF(DJ7="",NA(),DJ7)</f>
        <v>31.87</v>
      </c>
      <c r="DK6" s="21">
        <f t="shared" si="12"/>
        <v>34.67</v>
      </c>
      <c r="DL6" s="21">
        <f t="shared" si="12"/>
        <v>37.25</v>
      </c>
      <c r="DM6" s="21">
        <f t="shared" si="12"/>
        <v>39.840000000000003</v>
      </c>
      <c r="DN6" s="21">
        <f t="shared" si="12"/>
        <v>31.73</v>
      </c>
      <c r="DO6" s="21">
        <f t="shared" si="12"/>
        <v>30.28</v>
      </c>
      <c r="DP6" s="21">
        <f t="shared" si="12"/>
        <v>31</v>
      </c>
      <c r="DQ6" s="21">
        <f t="shared" si="12"/>
        <v>29.28</v>
      </c>
      <c r="DR6" s="21">
        <f t="shared" si="12"/>
        <v>32.380000000000003</v>
      </c>
      <c r="DS6" s="20" t="str">
        <f>IF(DS7="","",IF(DS7="-","【-】","【"&amp;SUBSTITUTE(TEXT(DS7,"#,##0.00"),"-","△")&amp;"】"))</f>
        <v>【31.92】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202011</v>
      </c>
      <c r="D7" s="23">
        <v>46</v>
      </c>
      <c r="E7" s="23">
        <v>17</v>
      </c>
      <c r="F7" s="23">
        <v>9</v>
      </c>
      <c r="G7" s="23">
        <v>0</v>
      </c>
      <c r="H7" s="23" t="s">
        <v>96</v>
      </c>
      <c r="I7" s="23" t="s">
        <v>97</v>
      </c>
      <c r="J7" s="23" t="s">
        <v>98</v>
      </c>
      <c r="K7" s="23" t="s">
        <v>99</v>
      </c>
      <c r="L7" s="23" t="s">
        <v>100</v>
      </c>
      <c r="M7" s="23" t="s">
        <v>101</v>
      </c>
      <c r="N7" s="24" t="s">
        <v>102</v>
      </c>
      <c r="O7" s="24">
        <v>22.18</v>
      </c>
      <c r="P7" s="24">
        <v>0.03</v>
      </c>
      <c r="Q7" s="24">
        <v>100.12</v>
      </c>
      <c r="R7" s="24">
        <v>3534</v>
      </c>
      <c r="S7" s="24">
        <v>371651</v>
      </c>
      <c r="T7" s="24">
        <v>834.81</v>
      </c>
      <c r="U7" s="24">
        <v>445.19</v>
      </c>
      <c r="V7" s="24">
        <v>95</v>
      </c>
      <c r="W7" s="24">
        <v>0.03</v>
      </c>
      <c r="X7" s="24">
        <v>3166.67</v>
      </c>
      <c r="Y7" s="24">
        <v>79.16</v>
      </c>
      <c r="Z7" s="24">
        <v>49.24</v>
      </c>
      <c r="AA7" s="24">
        <v>72.260000000000005</v>
      </c>
      <c r="AB7" s="24">
        <v>86.62</v>
      </c>
      <c r="AC7" s="24">
        <v>74.12</v>
      </c>
      <c r="AD7" s="24">
        <v>97.69</v>
      </c>
      <c r="AE7" s="24">
        <v>91.26</v>
      </c>
      <c r="AF7" s="24">
        <v>99.2</v>
      </c>
      <c r="AG7" s="24">
        <v>100.42</v>
      </c>
      <c r="AH7" s="24">
        <v>98.03</v>
      </c>
      <c r="AI7" s="24">
        <v>98.12</v>
      </c>
      <c r="AJ7" s="24">
        <v>1102.6600000000001</v>
      </c>
      <c r="AK7" s="24">
        <v>1727.98</v>
      </c>
      <c r="AL7" s="24">
        <v>1978.62</v>
      </c>
      <c r="AM7" s="24">
        <v>1944.94</v>
      </c>
      <c r="AN7" s="24">
        <v>2147.35</v>
      </c>
      <c r="AO7" s="24">
        <v>1037.73</v>
      </c>
      <c r="AP7" s="24">
        <v>1597.09</v>
      </c>
      <c r="AQ7" s="24">
        <v>1500.46</v>
      </c>
      <c r="AR7" s="24">
        <v>762.05</v>
      </c>
      <c r="AS7" s="24">
        <v>755.68</v>
      </c>
      <c r="AT7" s="24">
        <v>736.54</v>
      </c>
      <c r="AU7" s="24">
        <v>-67.03</v>
      </c>
      <c r="AV7" s="24">
        <v>-151.07</v>
      </c>
      <c r="AW7" s="24">
        <v>-164.92</v>
      </c>
      <c r="AX7" s="24">
        <v>-231.1</v>
      </c>
      <c r="AY7" s="24">
        <v>-244.88</v>
      </c>
      <c r="AZ7" s="24">
        <v>89.03</v>
      </c>
      <c r="BA7" s="24">
        <v>88.56</v>
      </c>
      <c r="BB7" s="24">
        <v>81.260000000000005</v>
      </c>
      <c r="BC7" s="24">
        <v>92.61</v>
      </c>
      <c r="BD7" s="24">
        <v>91.41</v>
      </c>
      <c r="BE7" s="24">
        <v>91.53</v>
      </c>
      <c r="BF7" s="24">
        <v>5654.85</v>
      </c>
      <c r="BG7" s="24">
        <v>5100.9799999999996</v>
      </c>
      <c r="BH7" s="24">
        <v>4707.8999999999996</v>
      </c>
      <c r="BI7" s="24">
        <v>4008.54</v>
      </c>
      <c r="BJ7" s="24">
        <v>3530.79</v>
      </c>
      <c r="BK7" s="24">
        <v>1759.36</v>
      </c>
      <c r="BL7" s="24">
        <v>1837.88</v>
      </c>
      <c r="BM7" s="24">
        <v>1748.51</v>
      </c>
      <c r="BN7" s="24">
        <v>1640.16</v>
      </c>
      <c r="BO7" s="24">
        <v>1521.05</v>
      </c>
      <c r="BP7" s="24">
        <v>1522.01</v>
      </c>
      <c r="BQ7" s="24">
        <v>24.28</v>
      </c>
      <c r="BR7" s="24">
        <v>11.26</v>
      </c>
      <c r="BS7" s="24">
        <v>21.35</v>
      </c>
      <c r="BT7" s="24">
        <v>33.26</v>
      </c>
      <c r="BU7" s="24">
        <v>24.24</v>
      </c>
      <c r="BV7" s="24">
        <v>37.200000000000003</v>
      </c>
      <c r="BW7" s="24">
        <v>35.03</v>
      </c>
      <c r="BX7" s="24">
        <v>34.99</v>
      </c>
      <c r="BY7" s="24">
        <v>38.270000000000003</v>
      </c>
      <c r="BZ7" s="24">
        <v>37.520000000000003</v>
      </c>
      <c r="CA7" s="24">
        <v>37.79</v>
      </c>
      <c r="CB7" s="24">
        <v>716.84</v>
      </c>
      <c r="CC7" s="24">
        <v>1552.68</v>
      </c>
      <c r="CD7" s="24">
        <v>820.92</v>
      </c>
      <c r="CE7" s="24">
        <v>528.89</v>
      </c>
      <c r="CF7" s="24">
        <v>722.53</v>
      </c>
      <c r="CG7" s="24">
        <v>508.64</v>
      </c>
      <c r="CH7" s="24">
        <v>525.22</v>
      </c>
      <c r="CI7" s="24">
        <v>520.91999999999996</v>
      </c>
      <c r="CJ7" s="24">
        <v>486.77</v>
      </c>
      <c r="CK7" s="24">
        <v>502.1</v>
      </c>
      <c r="CL7" s="24">
        <v>497.52</v>
      </c>
      <c r="CM7" s="24">
        <v>0</v>
      </c>
      <c r="CN7" s="24">
        <v>0</v>
      </c>
      <c r="CO7" s="24">
        <v>0</v>
      </c>
      <c r="CP7" s="24">
        <v>0</v>
      </c>
      <c r="CQ7" s="24">
        <v>0</v>
      </c>
      <c r="CR7" s="24">
        <v>34.29</v>
      </c>
      <c r="CS7" s="24">
        <v>35.340000000000003</v>
      </c>
      <c r="CT7" s="24">
        <v>34.68</v>
      </c>
      <c r="CU7" s="24">
        <v>34.700000000000003</v>
      </c>
      <c r="CV7" s="24">
        <v>46.83</v>
      </c>
      <c r="CW7" s="24">
        <v>46.97</v>
      </c>
      <c r="CX7" s="24">
        <v>90.91</v>
      </c>
      <c r="CY7" s="24">
        <v>90.72</v>
      </c>
      <c r="CZ7" s="24">
        <v>91.67</v>
      </c>
      <c r="DA7" s="24">
        <v>91.84</v>
      </c>
      <c r="DB7" s="24">
        <v>91.58</v>
      </c>
      <c r="DC7" s="24">
        <v>89.88</v>
      </c>
      <c r="DD7" s="24">
        <v>91.52</v>
      </c>
      <c r="DE7" s="24">
        <v>90.33</v>
      </c>
      <c r="DF7" s="24">
        <v>90.04</v>
      </c>
      <c r="DG7" s="24">
        <v>90.58</v>
      </c>
      <c r="DH7" s="24">
        <v>90.42</v>
      </c>
      <c r="DI7" s="24">
        <v>28.91</v>
      </c>
      <c r="DJ7" s="24">
        <v>31.87</v>
      </c>
      <c r="DK7" s="24">
        <v>34.67</v>
      </c>
      <c r="DL7" s="24">
        <v>37.25</v>
      </c>
      <c r="DM7" s="24">
        <v>39.840000000000003</v>
      </c>
      <c r="DN7" s="24">
        <v>31.73</v>
      </c>
      <c r="DO7" s="24">
        <v>30.28</v>
      </c>
      <c r="DP7" s="24">
        <v>31</v>
      </c>
      <c r="DQ7" s="24">
        <v>29.28</v>
      </c>
      <c r="DR7" s="24">
        <v>32.380000000000003</v>
      </c>
      <c r="DS7" s="24">
        <v>31.92</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00072322</cp:lastModifiedBy>
  <cp:lastPrinted>2023-01-20T01:56:35Z</cp:lastPrinted>
  <dcterms:created xsi:type="dcterms:W3CDTF">2022-12-01T01:39:48Z</dcterms:created>
  <dcterms:modified xsi:type="dcterms:W3CDTF">2023-01-20T02:59:02Z</dcterms:modified>
  <cp:category/>
</cp:coreProperties>
</file>