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ezira6CPBPTM75S3+zh+mcPx7JGkxhgqOcROpzLLHnkBJP0FwG3f09KWxSeoIZZQacT9U0YgaGh8oRbwLyC8w==" workbookSaltValue="Q/iAGsh2DhXnBli7vODNGQ=="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<sst xmlns="http://schemas.openxmlformats.org/spreadsheetml/2006/main" xmlns:r="http://schemas.openxmlformats.org/officeDocument/2006/relationships" count="115" uniqueCount="115">
  <si>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</si>
  <si>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</si>
  <si>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</si>
  <si>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</si>
  <si>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</si>
  <si>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　下水道管路整備は平成29年度に概ね完了しており、今後は、終末処理場の耐震化、長寿命化を計画的に進めていきます。
①有形固定資産減価償却率：資産の老朽化度を表す指標で、整備完了後は経年により増加するものです。本市では概ね整備が完了しているのに対し、平均値は減少している年度もあることから、整備途中の団体や新規に法適化した団体があることが推測されます。このため、本市の単年度の老朽化の伸び率が平均より高くなっているものと考えられます。
②管渠老朽化率：法定耐用年数を経過した管渠はありません。令和27年以降に更新時期を迎えます。
③管渠改善率：管渠が新しいため、改善率は０％です。</t>
    <rPh sb="16" eb="17">
      <t>オオム</t>
    </rPh>
    <rPh sb="18" eb="20">
      <t>カンリョウ</t>
    </rPh>
    <rPh sb="105" eb="106">
      <t>ホン</t>
    </rPh>
    <rPh sb="106" eb="107">
      <t>シ</t>
    </rPh>
    <rPh sb="109" eb="110">
      <t>オオム</t>
    </rPh>
    <rPh sb="111" eb="113">
      <t>セイビ</t>
    </rPh>
    <rPh sb="114" eb="116">
      <t>カンリョウ</t>
    </rPh>
    <rPh sb="122" eb="123">
      <t>タイ</t>
    </rPh>
    <rPh sb="125" eb="128">
      <t>ヘイキンチ</t>
    </rPh>
    <rPh sb="129" eb="131">
      <t>ゲンショウ</t>
    </rPh>
    <rPh sb="135" eb="137">
      <t>ネンド</t>
    </rPh>
    <rPh sb="145" eb="147">
      <t>セイビ</t>
    </rPh>
    <rPh sb="147" eb="149">
      <t>トチュウ</t>
    </rPh>
    <rPh sb="150" eb="152">
      <t>ダンタイ</t>
    </rPh>
    <rPh sb="153" eb="155">
      <t>シンキ</t>
    </rPh>
    <rPh sb="169" eb="171">
      <t>スイソク</t>
    </rPh>
    <rPh sb="181" eb="183">
      <t>ホンシ</t>
    </rPh>
    <rPh sb="184" eb="187">
      <t>タンネンド</t>
    </rPh>
    <rPh sb="188" eb="191">
      <t>ロウキュウカ</t>
    </rPh>
    <rPh sb="192" eb="193">
      <t>ノ</t>
    </rPh>
    <rPh sb="194" eb="195">
      <t>リツ</t>
    </rPh>
    <rPh sb="196" eb="198">
      <t>ヘイキン</t>
    </rPh>
    <rPh sb="200" eb="201">
      <t>タカ</t>
    </rPh>
    <rPh sb="210" eb="211">
      <t>カンガ</t>
    </rPh>
    <rPh sb="246" eb="248">
      <t>レイワ</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</si>
  <si>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</si>
  <si>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</si>
  <si>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</si>
  <si>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</si>
  <si>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</si>
  <si>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</si>
  <si>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</si>
  <si>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</si>
  <si>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</si>
  <si>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</si>
  <si>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</si>
  <si>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</si>
  <si>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</si>
  <si>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</si>
  <si>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</si>
  <si>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</si>
  <si>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</si>
  <si>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</si>
  <si>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</si>
  <si>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</si>
  <si>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</si>
  <si>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</si>
  <si>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</si>
  <si>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</si>
  <si>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</si>
  <si>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</si>
  <si>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</si>
  <si>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</si>
  <si>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</si>
  <si>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</si>
  <si>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</si>
  <si>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</si>
  <si>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</si>
  <si>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</si>
  <si>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</si>
  <si>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</si>
  <si>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</si>
  <si>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</si>
  <si>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</si>
  <si>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</si>
  <si>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</si>
  <si>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</si>
  <si>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</si>
  <si>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</si>
  <si>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</si>
  <si>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</si>
  <si>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</si>
  <si>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</si>
  <si>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</si>
  <si>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</si>
  <si>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</si>
  <si>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</si>
  <si>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</si>
  <si>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</si>
  <si>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</si>
  <si>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</si>
  <si>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</si>
  <si>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</si>
  <si>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</si>
  <si>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</si>
  <si>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</si>
  <si>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</si>
  <si>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</si>
  <si>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</si>
  <si>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</si>
  <si>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</si>
  <si>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</si>
  <si>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</si>
  <si>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</si>
  <si>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</si>
  <si>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</si>
  <si>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</si>
  <si>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</si>
  <si>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</si>
  <si>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</si>
  <si>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</si>
  <si>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</si>
  <si>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</si>
  <si>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</si>
  <si>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</si>
  <si>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</si>
  <si>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</si>
  <si>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</si>
  <si>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</si>
  <si>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</si>
  <si>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</si>
  <si>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</si>
  <si>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</si>
  <si>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</si>
  <si>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</si>
  <si>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</si>
  <si>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長野県　長野市</t>
  </si>
  <si>
    <t>法適用</t>
  </si>
  <si>
    <t>下水道事業</t>
  </si>
  <si>
    <t>D2</t>
  </si>
  <si>
    <t>自治体職員</t>
  </si>
  <si>
    <t>-</t>
  </si>
  <si>
    <t>Ｎ－４年度</t>
    <rPh sb="3" eb="5">
      <t>ネンド</t>
    </rPh>
    <phoneticPr fontId="1"/>
  </si>
  <si>
    <r>
      <t>　特定環境保全公共下水道の下流処理区では、平成28年度まで下水道整備工事を実施しており、平成29年度にこの処理区における水洗化人口が大きく増加したことなどにより「⑧水洗化率」が大きく上昇し、その後は水洗化の促進を進めるものの、その上昇率は鈍化しています。
　これに伴う下水道使用料収入の増加や経常費用の削減により「①経常収支比率」が改善し、当年度は類似団体平均値より20.5ポイント高くなっています。
　ただし、本下水道の処理区域内人口は平成28年度から減少に転じており、水洗化人口も</t>
    </r>
    <r>
      <rPr>
        <sz val="10"/>
        <color auto="1"/>
        <rFont val="ＭＳ ゴシック"/>
      </rPr>
      <t>令和２年度より</t>
    </r>
    <r>
      <rPr>
        <sz val="10"/>
        <color theme="1"/>
        <rFont val="ＭＳ ゴシック"/>
      </rPr>
      <t>減少となりました。今後もこの傾向は続くものと見込まれており、収入の減少は避けられないものと想定されます。
　これに対し、使用料収入に対する企業債残高の割合で、企業債残高の規模を示す「④企業債残高対事業規模比率」が類似団体平均を上回っており、企業債残高が大きいことがわかります。これは将来の経営を圧迫する恐れがありますが、企業債償還が進み、改善していく見込です。
　また、流動負債に対する流動資産の比率から短期的な支払能力を示す「③流動比率」は、平均値を上回っているものの年々悪化しており、令和元年度以降は100%を下回っていることから、より一層企業債残高の減少に取り組み、「④企業債残高対事業規模比率」を縮小し適正規模にしていくことで、持続可能な経営状況を確保していく必要があります。
　</t>
    </r>
    <r>
      <rPr>
        <sz val="10"/>
        <color auto="1"/>
        <rFont val="ＭＳ ゴシック"/>
      </rPr>
      <t>「⑤経費回収率」「⑥汚水処理原価」は、前年度と比較して経費回収率が上昇、汚水処理原価が低下となりました。これは算出基礎となる汚水処理費が減少したことが要因であり、さらに平成29年度からの５年間で見ても、汚水処理費は減少傾向となっており、経費回収率は上昇、汚水処理原価は低下しています。</t>
    </r>
    <rPh sb="1" eb="3">
      <t>トクテイ</t>
    </rPh>
    <rPh sb="3" eb="5">
      <t>カンキョウ</t>
    </rPh>
    <rPh sb="5" eb="7">
      <t>ホゼン</t>
    </rPh>
    <rPh sb="7" eb="9">
      <t>コウキョウ</t>
    </rPh>
    <rPh sb="9" eb="12">
      <t>ゲスイドウ</t>
    </rPh>
    <rPh sb="13" eb="15">
      <t>カリュウ</t>
    </rPh>
    <rPh sb="15" eb="17">
      <t>ショリ</t>
    </rPh>
    <rPh sb="17" eb="18">
      <t>ク</t>
    </rPh>
    <rPh sb="29" eb="32">
      <t>ゲスイドウ</t>
    </rPh>
    <rPh sb="32" eb="34">
      <t>セイビ</t>
    </rPh>
    <rPh sb="34" eb="36">
      <t>コウジ</t>
    </rPh>
    <rPh sb="37" eb="39">
      <t>ジッシ</t>
    </rPh>
    <rPh sb="44" eb="46">
      <t>ヘイセイ</t>
    </rPh>
    <rPh sb="48" eb="50">
      <t>ネンド</t>
    </rPh>
    <rPh sb="53" eb="55">
      <t>ショリ</t>
    </rPh>
    <rPh sb="55" eb="56">
      <t>ク</t>
    </rPh>
    <rPh sb="60" eb="63">
      <t>スイセンカ</t>
    </rPh>
    <rPh sb="63" eb="65">
      <t>ジンコウ</t>
    </rPh>
    <rPh sb="66" eb="67">
      <t>オオ</t>
    </rPh>
    <rPh sb="69" eb="71">
      <t>ゾウカ</t>
    </rPh>
    <rPh sb="82" eb="85">
      <t>スイセンカ</t>
    </rPh>
    <rPh sb="85" eb="86">
      <t>リツ</t>
    </rPh>
    <rPh sb="88" eb="89">
      <t>オオ</t>
    </rPh>
    <rPh sb="91" eb="93">
      <t>ジョウショウ</t>
    </rPh>
    <rPh sb="97" eb="98">
      <t>ゴ</t>
    </rPh>
    <rPh sb="99" eb="102">
      <t>スイセンカ</t>
    </rPh>
    <rPh sb="103" eb="105">
      <t>ソクシン</t>
    </rPh>
    <rPh sb="106" eb="107">
      <t>スス</t>
    </rPh>
    <rPh sb="115" eb="117">
      <t>ジョウショウ</t>
    </rPh>
    <rPh sb="117" eb="118">
      <t>リツ</t>
    </rPh>
    <rPh sb="119" eb="121">
      <t>ドンカ</t>
    </rPh>
    <rPh sb="132" eb="133">
      <t>トモナ</t>
    </rPh>
    <rPh sb="134" eb="137">
      <t>ゲスイドウ</t>
    </rPh>
    <rPh sb="137" eb="140">
      <t>シヨウリョウ</t>
    </rPh>
    <rPh sb="140" eb="142">
      <t>シュウニュウ</t>
    </rPh>
    <rPh sb="143" eb="145">
      <t>ゾウカ</t>
    </rPh>
    <rPh sb="146" eb="148">
      <t>ケイジョウ</t>
    </rPh>
    <rPh sb="148" eb="150">
      <t>ヒヨウ</t>
    </rPh>
    <rPh sb="151" eb="153">
      <t>サクゲン</t>
    </rPh>
    <rPh sb="158" eb="160">
      <t>ケイジョウ</t>
    </rPh>
    <rPh sb="160" eb="162">
      <t>シュウシ</t>
    </rPh>
    <rPh sb="162" eb="164">
      <t>ヒリツ</t>
    </rPh>
    <rPh sb="166" eb="168">
      <t>カイゼン</t>
    </rPh>
    <rPh sb="170" eb="173">
      <t>トウネンド</t>
    </rPh>
    <rPh sb="174" eb="176">
      <t>ルイジ</t>
    </rPh>
    <rPh sb="176" eb="178">
      <t>ダンタイ</t>
    </rPh>
    <rPh sb="178" eb="180">
      <t>ヘイキン</t>
    </rPh>
    <rPh sb="180" eb="181">
      <t>チ</t>
    </rPh>
    <rPh sb="191" eb="192">
      <t>タカ</t>
    </rPh>
    <rPh sb="206" eb="207">
      <t>ホン</t>
    </rPh>
    <rPh sb="207" eb="209">
      <t>ゲスイ</t>
    </rPh>
    <rPh sb="209" eb="210">
      <t>ミチ</t>
    </rPh>
    <rPh sb="211" eb="213">
      <t>ショリ</t>
    </rPh>
    <rPh sb="213" eb="216">
      <t>クイキナイ</t>
    </rPh>
    <rPh sb="216" eb="218">
      <t>ジンコウ</t>
    </rPh>
    <rPh sb="219" eb="221">
      <t>ヘイセイ</t>
    </rPh>
    <rPh sb="223" eb="225">
      <t>ネンド</t>
    </rPh>
    <rPh sb="227" eb="229">
      <t>ゲンショウ</t>
    </rPh>
    <rPh sb="230" eb="231">
      <t>テン</t>
    </rPh>
    <rPh sb="236" eb="239">
      <t>スイセンカ</t>
    </rPh>
    <rPh sb="239" eb="241">
      <t>ジンコウ</t>
    </rPh>
    <rPh sb="242" eb="244">
      <t>レイワ</t>
    </rPh>
    <rPh sb="246" eb="247">
      <t>ド</t>
    </rPh>
    <rPh sb="249" eb="251">
      <t>ゲンショウ</t>
    </rPh>
    <rPh sb="258" eb="260">
      <t>コンゴ</t>
    </rPh>
    <rPh sb="263" eb="265">
      <t>ケイコウ</t>
    </rPh>
    <rPh sb="266" eb="267">
      <t>ツヅ</t>
    </rPh>
    <rPh sb="271" eb="273">
      <t>ミコ</t>
    </rPh>
    <rPh sb="279" eb="281">
      <t>シュウニュウ</t>
    </rPh>
    <rPh sb="282" eb="284">
      <t>ゲンショウ</t>
    </rPh>
    <rPh sb="285" eb="286">
      <t>サ</t>
    </rPh>
    <rPh sb="294" eb="296">
      <t>ソウテイ</t>
    </rPh>
    <rPh sb="306" eb="307">
      <t>タイ</t>
    </rPh>
    <rPh sb="309" eb="312">
      <t>シヨウリョウ</t>
    </rPh>
    <rPh sb="312" eb="314">
      <t>シュウニュウ</t>
    </rPh>
    <rPh sb="315" eb="316">
      <t>タイ</t>
    </rPh>
    <rPh sb="318" eb="320">
      <t>キギョウ</t>
    </rPh>
    <rPh sb="320" eb="321">
      <t>サイ</t>
    </rPh>
    <rPh sb="321" eb="323">
      <t>ザンダカ</t>
    </rPh>
    <rPh sb="324" eb="326">
      <t>ワリアイ</t>
    </rPh>
    <rPh sb="328" eb="330">
      <t>キギョウ</t>
    </rPh>
    <rPh sb="330" eb="331">
      <t>サイ</t>
    </rPh>
    <rPh sb="331" eb="333">
      <t>ザンダカ</t>
    </rPh>
    <rPh sb="334" eb="336">
      <t>キボ</t>
    </rPh>
    <rPh sb="337" eb="338">
      <t>シメ</t>
    </rPh>
    <rPh sb="341" eb="343">
      <t>キギョウ</t>
    </rPh>
    <rPh sb="343" eb="344">
      <t>サイ</t>
    </rPh>
    <rPh sb="344" eb="346">
      <t>ザンダカ</t>
    </rPh>
    <rPh sb="346" eb="347">
      <t>タイ</t>
    </rPh>
    <rPh sb="347" eb="349">
      <t>ジギョウ</t>
    </rPh>
    <rPh sb="349" eb="351">
      <t>キボ</t>
    </rPh>
    <rPh sb="351" eb="353">
      <t>ヒリツ</t>
    </rPh>
    <rPh sb="355" eb="357">
      <t>ルイジ</t>
    </rPh>
    <rPh sb="357" eb="359">
      <t>ダンタイ</t>
    </rPh>
    <rPh sb="359" eb="361">
      <t>ヘイキン</t>
    </rPh>
    <rPh sb="362" eb="364">
      <t>ウワマワ</t>
    </rPh>
    <rPh sb="369" eb="371">
      <t>キギョウ</t>
    </rPh>
    <rPh sb="371" eb="372">
      <t>サイ</t>
    </rPh>
    <rPh sb="372" eb="374">
      <t>ザンダカ</t>
    </rPh>
    <rPh sb="375" eb="376">
      <t>オオ</t>
    </rPh>
    <rPh sb="390" eb="392">
      <t>ショウライ</t>
    </rPh>
    <rPh sb="393" eb="395">
      <t>ケイエイ</t>
    </rPh>
    <rPh sb="396" eb="398">
      <t>アッパク</t>
    </rPh>
    <rPh sb="400" eb="401">
      <t>オソ</t>
    </rPh>
    <rPh sb="409" eb="411">
      <t>キギョウ</t>
    </rPh>
    <rPh sb="411" eb="412">
      <t>サイ</t>
    </rPh>
    <rPh sb="412" eb="414">
      <t>ショウカン</t>
    </rPh>
    <rPh sb="415" eb="416">
      <t>スス</t>
    </rPh>
    <rPh sb="418" eb="420">
      <t>カイゼン</t>
    </rPh>
    <rPh sb="424" eb="426">
      <t>ミコミ</t>
    </rPh>
    <rPh sb="434" eb="436">
      <t>リュウドウ</t>
    </rPh>
    <rPh sb="436" eb="438">
      <t>フサイ</t>
    </rPh>
    <rPh sb="439" eb="440">
      <t>タイ</t>
    </rPh>
    <rPh sb="442" eb="444">
      <t>リュウドウ</t>
    </rPh>
    <rPh sb="444" eb="446">
      <t>シサン</t>
    </rPh>
    <rPh sb="447" eb="449">
      <t>ヒリツ</t>
    </rPh>
    <rPh sb="451" eb="454">
      <t>タンキテキ</t>
    </rPh>
    <rPh sb="455" eb="457">
      <t>シハライ</t>
    </rPh>
    <rPh sb="457" eb="459">
      <t>ノウリョク</t>
    </rPh>
    <rPh sb="460" eb="461">
      <t>シメ</t>
    </rPh>
    <rPh sb="464" eb="466">
      <t>リュウドウ</t>
    </rPh>
    <rPh sb="466" eb="468">
      <t>ヒリツ</t>
    </rPh>
    <rPh sb="473" eb="474">
      <t>チ</t>
    </rPh>
    <rPh sb="475" eb="477">
      <t>ウワマワ</t>
    </rPh>
    <rPh sb="484" eb="486">
      <t>ネンネン</t>
    </rPh>
    <rPh sb="486" eb="488">
      <t>アッカ</t>
    </rPh>
    <rPh sb="493" eb="495">
      <t>レイワ</t>
    </rPh>
    <rPh sb="496" eb="498">
      <t>ネンド</t>
    </rPh>
    <rPh sb="498" eb="500">
      <t>イコウ</t>
    </rPh>
    <rPh sb="506" eb="508">
      <t>シタマワ</t>
    </rPh>
    <rPh sb="519" eb="521">
      <t>イッソウ</t>
    </rPh>
    <rPh sb="521" eb="523">
      <t>キギョウ</t>
    </rPh>
    <rPh sb="523" eb="524">
      <t>サイ</t>
    </rPh>
    <rPh sb="524" eb="526">
      <t>ザンダカ</t>
    </rPh>
    <rPh sb="527" eb="529">
      <t>ゲンショウ</t>
    </rPh>
    <rPh sb="537" eb="539">
      <t>キギョウ</t>
    </rPh>
    <rPh sb="539" eb="540">
      <t>サイ</t>
    </rPh>
    <rPh sb="540" eb="541">
      <t>ザン</t>
    </rPh>
    <rPh sb="541" eb="542">
      <t>タカ</t>
    </rPh>
    <rPh sb="542" eb="543">
      <t>タイ</t>
    </rPh>
    <rPh sb="543" eb="545">
      <t>ジギョウ</t>
    </rPh>
    <rPh sb="545" eb="547">
      <t>キボ</t>
    </rPh>
    <rPh sb="547" eb="549">
      <t>ヒリツ</t>
    </rPh>
    <rPh sb="551" eb="553">
      <t>シュクショウ</t>
    </rPh>
    <rPh sb="554" eb="556">
      <t>テキセイ</t>
    </rPh>
    <rPh sb="556" eb="558">
      <t>キボ</t>
    </rPh>
    <rPh sb="567" eb="569">
      <t>ジゾク</t>
    </rPh>
    <rPh sb="569" eb="571">
      <t>カノウ</t>
    </rPh>
    <rPh sb="572" eb="574">
      <t>ケイエイ</t>
    </rPh>
    <rPh sb="574" eb="576">
      <t>ジョウキョウ</t>
    </rPh>
    <rPh sb="577" eb="579">
      <t>カクホ</t>
    </rPh>
    <rPh sb="583" eb="585">
      <t>ヒツヨウ</t>
    </rPh>
    <rPh sb="595" eb="597">
      <t>ケイヒ</t>
    </rPh>
    <rPh sb="597" eb="599">
      <t>カイシュウ</t>
    </rPh>
    <rPh sb="599" eb="600">
      <t>リツ</t>
    </rPh>
    <rPh sb="603" eb="605">
      <t>オスイ</t>
    </rPh>
    <rPh sb="605" eb="607">
      <t>ショリ</t>
    </rPh>
    <rPh sb="607" eb="609">
      <t>ゲンカ</t>
    </rPh>
    <rPh sb="612" eb="615">
      <t>ゼンネンド</t>
    </rPh>
    <rPh sb="616" eb="618">
      <t>ヒカク</t>
    </rPh>
    <rPh sb="620" eb="622">
      <t>ケイヒ</t>
    </rPh>
    <rPh sb="622" eb="624">
      <t>カイシュウ</t>
    </rPh>
    <rPh sb="624" eb="625">
      <t>リツ</t>
    </rPh>
    <rPh sb="629" eb="631">
      <t>オスイ</t>
    </rPh>
    <rPh sb="631" eb="633">
      <t>ショリ</t>
    </rPh>
    <rPh sb="633" eb="635">
      <t>ゲンカ</t>
    </rPh>
    <rPh sb="636" eb="638">
      <t>テイカ</t>
    </rPh>
    <rPh sb="648" eb="650">
      <t>サンシュツ</t>
    </rPh>
    <rPh sb="650" eb="652">
      <t>キソ</t>
    </rPh>
    <rPh sb="661" eb="663">
      <t>ゲンショウ</t>
    </rPh>
    <rPh sb="668" eb="670">
      <t>ヨウイン</t>
    </rPh>
    <rPh sb="677" eb="679">
      <t>ヘイセイ</t>
    </rPh>
    <rPh sb="681" eb="683">
      <t>ネンド</t>
    </rPh>
    <rPh sb="687" eb="689">
      <t>ネンカン</t>
    </rPh>
    <rPh sb="690" eb="691">
      <t>ミ</t>
    </rPh>
    <rPh sb="694" eb="696">
      <t>オスイ</t>
    </rPh>
    <rPh sb="696" eb="698">
      <t>ショリ</t>
    </rPh>
    <rPh sb="698" eb="699">
      <t>ヒ</t>
    </rPh>
    <rPh sb="700" eb="702">
      <t>ゲンショウ</t>
    </rPh>
    <rPh sb="702" eb="704">
      <t>ケイコウ</t>
    </rPh>
    <rPh sb="717" eb="719">
      <t>ジョウショウ</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</si>
  <si>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</si>
  <si>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</si>
  <si>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</si>
  <si>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</si>
  <si>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</si>
  <si>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</si>
  <si>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</si>
  <si>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</si>
  <si>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</si>
  <si>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特定環境保全公共下水道事業は、終末処理場の建設に始まり、上流に向けて管路を整備していくため、長い期間と多額の費用を要する事業です。
　整備は完了している状況ですが、これまでに整備の財源として多額の企業債を発行したため、現在も多額の負債を抱え、元金償還金が年々増加し、施設更新のための資金は減少傾向にあります。
　今後は建設から維持管理の時代へ移行するため、施設の統合や長寿命化を図るとともに、状態の良い管路は更新時期を遅らせる等、投資額の抑制及び、平準化を図りながら、安定した経営に努めていきます。</t>
    <rPh sb="77" eb="79">
      <t>ジョウキョウ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</si>
</sst>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9.e-002</c:v>
                </c:pt>
                <c:pt idx="1">
                  <c:v>0.13</c:v>
                </c:pt>
                <c:pt idx="2">
                  <c:v>0.36</c:v>
                </c:pt>
                <c:pt idx="3">
                  <c:v>0.39</c:v>
                </c:pt>
                <c:pt idx="4">
                  <c:v>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78.900000000000006</c:v>
                </c:pt>
                <c:pt idx="1">
                  <c:v>78.55</c:v>
                </c:pt>
                <c:pt idx="2">
                  <c:v>76.819999999999993</c:v>
                </c:pt>
                <c:pt idx="3">
                  <c:v>23.86</c:v>
                </c:pt>
                <c:pt idx="4">
                  <c:v>23.06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43.36</c:v>
                </c:pt>
                <c:pt idx="1">
                  <c:v>42.56</c:v>
                </c:pt>
                <c:pt idx="2">
                  <c:v>42.47</c:v>
                </c:pt>
                <c:pt idx="3">
                  <c:v>42.4</c:v>
                </c:pt>
                <c:pt idx="4">
                  <c:v>42.28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88.73</c:v>
                </c:pt>
                <c:pt idx="1">
                  <c:v>89.61</c:v>
                </c:pt>
                <c:pt idx="2">
                  <c:v>90.59</c:v>
                </c:pt>
                <c:pt idx="3">
                  <c:v>91.09</c:v>
                </c:pt>
                <c:pt idx="4">
                  <c:v>91.54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83.06</c:v>
                </c:pt>
                <c:pt idx="1">
                  <c:v>83.32</c:v>
                </c:pt>
                <c:pt idx="2">
                  <c:v>83.75</c:v>
                </c:pt>
                <c:pt idx="3">
                  <c:v>84.19</c:v>
                </c:pt>
                <c:pt idx="4">
                  <c:v>84.34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108.08</c:v>
                </c:pt>
                <c:pt idx="1">
                  <c:v>116.79</c:v>
                </c:pt>
                <c:pt idx="2">
                  <c:v>118.03</c:v>
                </c:pt>
                <c:pt idx="3">
                  <c:v>121.5</c:v>
                </c:pt>
                <c:pt idx="4">
                  <c:v>126.59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102.13</c:v>
                </c:pt>
                <c:pt idx="1">
                  <c:v>101.72</c:v>
                </c:pt>
                <c:pt idx="2">
                  <c:v>102.73</c:v>
                </c:pt>
                <c:pt idx="3">
                  <c:v>105.78</c:v>
                </c:pt>
                <c:pt idx="4">
                  <c:v>106.09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26.63</c:v>
                </c:pt>
                <c:pt idx="1">
                  <c:v>28.77</c:v>
                </c:pt>
                <c:pt idx="2">
                  <c:v>30.61</c:v>
                </c:pt>
                <c:pt idx="3">
                  <c:v>32.65</c:v>
                </c:pt>
                <c:pt idx="4">
                  <c:v>34.29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23.93</c:v>
                </c:pt>
                <c:pt idx="1">
                  <c:v>24.68</c:v>
                </c:pt>
                <c:pt idx="2">
                  <c:v>24.68</c:v>
                </c:pt>
                <c:pt idx="3">
                  <c:v>21.36</c:v>
                </c:pt>
                <c:pt idx="4">
                  <c:v>22.79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
                  <c:v>0</c:v>
                </c:pt>
                <c:pt idx="1">
                  <c:v>1.e-002</c:v>
                </c:pt>
                <c:pt idx="2">
                  <c:v>8.6199999999999992</c:v>
                </c:pt>
                <c:pt idx="3">
                  <c:v>1.e-002</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109.51</c:v>
                </c:pt>
                <c:pt idx="1">
                  <c:v>112.88</c:v>
                </c:pt>
                <c:pt idx="2">
                  <c:v>94.97</c:v>
                </c:pt>
                <c:pt idx="3">
                  <c:v>63.96</c:v>
                </c:pt>
                <c:pt idx="4">
                  <c:v>69.42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135.33000000000001</c:v>
                </c:pt>
                <c:pt idx="1">
                  <c:v>119.51</c:v>
                </c:pt>
                <c:pt idx="2">
                  <c:v>98.7</c:v>
                </c:pt>
                <c:pt idx="3">
                  <c:v>83.28</c:v>
                </c:pt>
                <c:pt idx="4">
                  <c:v>70.28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47.44</c:v>
                </c:pt>
                <c:pt idx="1">
                  <c:v>49.18</c:v>
                </c:pt>
                <c:pt idx="2">
                  <c:v>47.72</c:v>
                </c:pt>
                <c:pt idx="3">
                  <c:v>44.24</c:v>
                </c:pt>
                <c:pt idx="4">
                  <c:v>43.07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1838.02</c:v>
                </c:pt>
                <c:pt idx="1">
                  <c:v>1706.65</c:v>
                </c:pt>
                <c:pt idx="2">
                  <c:v>1659.98</c:v>
                </c:pt>
                <c:pt idx="3">
                  <c:v>1483.09</c:v>
                </c:pt>
                <c:pt idx="4">
                  <c:v>1359.03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1243.71</c:v>
                </c:pt>
                <c:pt idx="1">
                  <c:v>1194.1500000000001</c:v>
                </c:pt>
                <c:pt idx="2">
                  <c:v>1206.79</c:v>
                </c:pt>
                <c:pt idx="3">
                  <c:v>1258.43</c:v>
                </c:pt>
                <c:pt idx="4">
                  <c:v>1163.75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115.37</c:v>
                </c:pt>
                <c:pt idx="1">
                  <c:v>145.4</c:v>
                </c:pt>
                <c:pt idx="2">
                  <c:v>151.41999999999999</c:v>
                </c:pt>
                <c:pt idx="3">
                  <c:v>150.54</c:v>
                </c:pt>
                <c:pt idx="4">
                  <c:v>193.61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74.3</c:v>
                </c:pt>
                <c:pt idx="1">
                  <c:v>72.260000000000005</c:v>
                </c:pt>
                <c:pt idx="2">
                  <c:v>71.84</c:v>
                </c:pt>
                <c:pt idx="3">
                  <c:v>73.36</c:v>
                </c:pt>
                <c:pt idx="4">
                  <c:v>72.599999999999994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193.48</c:v>
                </c:pt>
                <c:pt idx="1">
                  <c:v>153.78</c:v>
                </c:pt>
                <c:pt idx="2">
                  <c:v>147.31</c:v>
                </c:pt>
                <c:pt idx="3">
                  <c:v>148.69999999999999</c:v>
                </c:pt>
                <c:pt idx="4">
                  <c:v>116.47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221.81</c:v>
                </c:pt>
                <c:pt idx="1">
                  <c:v>230.02</c:v>
                </c:pt>
                <c:pt idx="2">
                  <c:v>228.47</c:v>
                </c:pt>
                <c:pt idx="3">
                  <c:v>224.88</c:v>
                </c:pt>
                <c:pt idx="4">
                  <c:v>228.64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【63.89】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【1,201.79】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【216.39】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【25.87】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BL16" sqref="BL16:BZ44"/>
    </sheetView>
  </sheetViews>
  <sheetFormatPr defaultColWidth="2.625" defaultRowHeight="13.2"/>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長野県　長野市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16</v>
      </c>
      <c r="J7" s="5"/>
      <c r="K7" s="5"/>
      <c r="L7" s="5"/>
      <c r="M7" s="5"/>
      <c r="N7" s="5"/>
      <c r="O7" s="5"/>
      <c r="P7" s="5" t="s">
        <v>8</v>
      </c>
      <c r="Q7" s="5"/>
      <c r="R7" s="5"/>
      <c r="S7" s="5"/>
      <c r="T7" s="5"/>
      <c r="U7" s="5"/>
      <c r="V7" s="5"/>
      <c r="W7" s="5" t="s">
        <v>18</v>
      </c>
      <c r="X7" s="5"/>
      <c r="Y7" s="5"/>
      <c r="Z7" s="5"/>
      <c r="AA7" s="5"/>
      <c r="AB7" s="5"/>
      <c r="AC7" s="5"/>
      <c r="AD7" s="5" t="s">
        <v>7</v>
      </c>
      <c r="AE7" s="5"/>
      <c r="AF7" s="5"/>
      <c r="AG7" s="5"/>
      <c r="AH7" s="5"/>
      <c r="AI7" s="5"/>
      <c r="AJ7" s="5"/>
      <c r="AK7" s="3"/>
      <c r="AL7" s="5" t="s">
        <v>19</v>
      </c>
      <c r="AM7" s="5"/>
      <c r="AN7" s="5"/>
      <c r="AO7" s="5"/>
      <c r="AP7" s="5"/>
      <c r="AQ7" s="5"/>
      <c r="AR7" s="5"/>
      <c r="AS7" s="5"/>
      <c r="AT7" s="5" t="s">
        <v>13</v>
      </c>
      <c r="AU7" s="5"/>
      <c r="AV7" s="5"/>
      <c r="AW7" s="5"/>
      <c r="AX7" s="5"/>
      <c r="AY7" s="5"/>
      <c r="AZ7" s="5"/>
      <c r="BA7" s="5"/>
      <c r="BB7" s="5" t="s">
        <v>20</v>
      </c>
      <c r="BC7" s="5"/>
      <c r="BD7" s="5"/>
      <c r="BE7" s="5"/>
      <c r="BF7" s="5"/>
      <c r="BG7" s="5"/>
      <c r="BH7" s="5"/>
      <c r="BI7" s="5"/>
      <c r="BJ7" s="3"/>
      <c r="BK7" s="3"/>
      <c r="BL7" s="26" t="s">
        <v>21</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自治体職員</v>
      </c>
      <c r="AE8" s="20"/>
      <c r="AF8" s="20"/>
      <c r="AG8" s="20"/>
      <c r="AH8" s="20"/>
      <c r="AI8" s="20"/>
      <c r="AJ8" s="20"/>
      <c r="AK8" s="3"/>
      <c r="AL8" s="21">
        <f>データ!S6</f>
        <v>371651</v>
      </c>
      <c r="AM8" s="21"/>
      <c r="AN8" s="21"/>
      <c r="AO8" s="21"/>
      <c r="AP8" s="21"/>
      <c r="AQ8" s="21"/>
      <c r="AR8" s="21"/>
      <c r="AS8" s="21"/>
      <c r="AT8" s="7">
        <f>データ!T6</f>
        <v>834.81</v>
      </c>
      <c r="AU8" s="7"/>
      <c r="AV8" s="7"/>
      <c r="AW8" s="7"/>
      <c r="AX8" s="7"/>
      <c r="AY8" s="7"/>
      <c r="AZ8" s="7"/>
      <c r="BA8" s="7"/>
      <c r="BB8" s="7">
        <f>データ!U6</f>
        <v>445.19</v>
      </c>
      <c r="BC8" s="7"/>
      <c r="BD8" s="7"/>
      <c r="BE8" s="7"/>
      <c r="BF8" s="7"/>
      <c r="BG8" s="7"/>
      <c r="BH8" s="7"/>
      <c r="BI8" s="7"/>
      <c r="BJ8" s="3"/>
      <c r="BK8" s="3"/>
      <c r="BL8" s="27" t="s">
        <v>15</v>
      </c>
      <c r="BM8" s="37"/>
      <c r="BN8" s="44" t="s">
        <v>23</v>
      </c>
      <c r="BO8" s="44"/>
      <c r="BP8" s="44"/>
      <c r="BQ8" s="44"/>
      <c r="BR8" s="44"/>
      <c r="BS8" s="44"/>
      <c r="BT8" s="44"/>
      <c r="BU8" s="44"/>
      <c r="BV8" s="44"/>
      <c r="BW8" s="44"/>
      <c r="BX8" s="44"/>
      <c r="BY8" s="48"/>
    </row>
    <row r="9" spans="1:78" ht="18.75" customHeight="1">
      <c r="A9" s="2"/>
      <c r="B9" s="5" t="s">
        <v>25</v>
      </c>
      <c r="C9" s="5"/>
      <c r="D9" s="5"/>
      <c r="E9" s="5"/>
      <c r="F9" s="5"/>
      <c r="G9" s="5"/>
      <c r="H9" s="5"/>
      <c r="I9" s="5" t="s">
        <v>26</v>
      </c>
      <c r="J9" s="5"/>
      <c r="K9" s="5"/>
      <c r="L9" s="5"/>
      <c r="M9" s="5"/>
      <c r="N9" s="5"/>
      <c r="O9" s="5"/>
      <c r="P9" s="5" t="s">
        <v>28</v>
      </c>
      <c r="Q9" s="5"/>
      <c r="R9" s="5"/>
      <c r="S9" s="5"/>
      <c r="T9" s="5"/>
      <c r="U9" s="5"/>
      <c r="V9" s="5"/>
      <c r="W9" s="5" t="s">
        <v>29</v>
      </c>
      <c r="X9" s="5"/>
      <c r="Y9" s="5"/>
      <c r="Z9" s="5"/>
      <c r="AA9" s="5"/>
      <c r="AB9" s="5"/>
      <c r="AC9" s="5"/>
      <c r="AD9" s="5" t="s">
        <v>24</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8" t="s">
        <v>37</v>
      </c>
      <c r="BM9" s="38"/>
      <c r="BN9" s="45" t="s">
        <v>39</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62.31</v>
      </c>
      <c r="J10" s="7"/>
      <c r="K10" s="7"/>
      <c r="L10" s="7"/>
      <c r="M10" s="7"/>
      <c r="N10" s="7"/>
      <c r="O10" s="7"/>
      <c r="P10" s="7">
        <f>データ!P6</f>
        <v>3.56</v>
      </c>
      <c r="Q10" s="7"/>
      <c r="R10" s="7"/>
      <c r="S10" s="7"/>
      <c r="T10" s="7"/>
      <c r="U10" s="7"/>
      <c r="V10" s="7"/>
      <c r="W10" s="7">
        <f>データ!Q6</f>
        <v>95.47</v>
      </c>
      <c r="X10" s="7"/>
      <c r="Y10" s="7"/>
      <c r="Z10" s="7"/>
      <c r="AA10" s="7"/>
      <c r="AB10" s="7"/>
      <c r="AC10" s="7"/>
      <c r="AD10" s="21">
        <f>データ!R6</f>
        <v>3534</v>
      </c>
      <c r="AE10" s="21"/>
      <c r="AF10" s="21"/>
      <c r="AG10" s="21"/>
      <c r="AH10" s="21"/>
      <c r="AI10" s="21"/>
      <c r="AJ10" s="21"/>
      <c r="AK10" s="2"/>
      <c r="AL10" s="21">
        <f>データ!V6</f>
        <v>13145</v>
      </c>
      <c r="AM10" s="21"/>
      <c r="AN10" s="21"/>
      <c r="AO10" s="21"/>
      <c r="AP10" s="21"/>
      <c r="AQ10" s="21"/>
      <c r="AR10" s="21"/>
      <c r="AS10" s="21"/>
      <c r="AT10" s="7">
        <f>データ!W6</f>
        <v>10.039999999999999</v>
      </c>
      <c r="AU10" s="7"/>
      <c r="AV10" s="7"/>
      <c r="AW10" s="7"/>
      <c r="AX10" s="7"/>
      <c r="AY10" s="7"/>
      <c r="AZ10" s="7"/>
      <c r="BA10" s="7"/>
      <c r="BB10" s="7">
        <f>データ!X6</f>
        <v>1309.26</v>
      </c>
      <c r="BC10" s="7"/>
      <c r="BD10" s="7"/>
      <c r="BE10" s="7"/>
      <c r="BF10" s="7"/>
      <c r="BG10" s="7"/>
      <c r="BH10" s="7"/>
      <c r="BI10" s="7"/>
      <c r="BJ10" s="2"/>
      <c r="BK10" s="2"/>
      <c r="BL10" s="29" t="s">
        <v>40</v>
      </c>
      <c r="BM10" s="39"/>
      <c r="BN10" s="46" t="s">
        <v>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41</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31</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104</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44</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5</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46</v>
      </c>
      <c r="C84" s="12"/>
      <c r="D84" s="12"/>
      <c r="E84" s="12" t="s">
        <v>48</v>
      </c>
      <c r="F84" s="12" t="s">
        <v>49</v>
      </c>
      <c r="G84" s="12" t="s">
        <v>50</v>
      </c>
      <c r="H84" s="12" t="s">
        <v>43</v>
      </c>
      <c r="I84" s="12" t="s">
        <v>10</v>
      </c>
      <c r="J84" s="12" t="s">
        <v>51</v>
      </c>
      <c r="K84" s="12" t="s">
        <v>52</v>
      </c>
      <c r="L84" s="12" t="s">
        <v>35</v>
      </c>
      <c r="M84" s="12" t="s">
        <v>38</v>
      </c>
      <c r="N84" s="12" t="s">
        <v>54</v>
      </c>
      <c r="O84" s="12" t="s">
        <v>56</v>
      </c>
    </row>
    <row r="85" spans="1:78" hidden="1">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ciCK+vKwFesUt2gEh9QYsohUvvCBBvmjbgC/zOw33OnDUvIuCbx1zoCY58MYAQe4OTcqJaxmIKlxtN4Goc6V1Q==" saltValue="wxF00tdiE0eqqqe+UMyg1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8" scale="74"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57</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8">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22</v>
      </c>
      <c r="B3" s="58" t="s">
        <v>34</v>
      </c>
      <c r="C3" s="58" t="s">
        <v>60</v>
      </c>
      <c r="D3" s="58" t="s">
        <v>61</v>
      </c>
      <c r="E3" s="58" t="s">
        <v>4</v>
      </c>
      <c r="F3" s="58" t="s">
        <v>3</v>
      </c>
      <c r="G3" s="58" t="s">
        <v>27</v>
      </c>
      <c r="H3" s="65" t="s">
        <v>62</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12</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56" t="s">
        <v>63</v>
      </c>
      <c r="B4" s="59"/>
      <c r="C4" s="59"/>
      <c r="D4" s="59"/>
      <c r="E4" s="59"/>
      <c r="F4" s="59"/>
      <c r="G4" s="59"/>
      <c r="H4" s="66"/>
      <c r="I4" s="69"/>
      <c r="J4" s="69"/>
      <c r="K4" s="69"/>
      <c r="L4" s="69"/>
      <c r="M4" s="69"/>
      <c r="N4" s="69"/>
      <c r="O4" s="69"/>
      <c r="P4" s="69"/>
      <c r="Q4" s="69"/>
      <c r="R4" s="69"/>
      <c r="S4" s="69"/>
      <c r="T4" s="69"/>
      <c r="U4" s="69"/>
      <c r="V4" s="69"/>
      <c r="W4" s="69"/>
      <c r="X4" s="74"/>
      <c r="Y4" s="77" t="s">
        <v>53</v>
      </c>
      <c r="Z4" s="77"/>
      <c r="AA4" s="77"/>
      <c r="AB4" s="77"/>
      <c r="AC4" s="77"/>
      <c r="AD4" s="77"/>
      <c r="AE4" s="77"/>
      <c r="AF4" s="77"/>
      <c r="AG4" s="77"/>
      <c r="AH4" s="77"/>
      <c r="AI4" s="77"/>
      <c r="AJ4" s="77" t="s">
        <v>47</v>
      </c>
      <c r="AK4" s="77"/>
      <c r="AL4" s="77"/>
      <c r="AM4" s="77"/>
      <c r="AN4" s="77"/>
      <c r="AO4" s="77"/>
      <c r="AP4" s="77"/>
      <c r="AQ4" s="77"/>
      <c r="AR4" s="77"/>
      <c r="AS4" s="77"/>
      <c r="AT4" s="77"/>
      <c r="AU4" s="77" t="s">
        <v>30</v>
      </c>
      <c r="AV4" s="77"/>
      <c r="AW4" s="77"/>
      <c r="AX4" s="77"/>
      <c r="AY4" s="77"/>
      <c r="AZ4" s="77"/>
      <c r="BA4" s="77"/>
      <c r="BB4" s="77"/>
      <c r="BC4" s="77"/>
      <c r="BD4" s="77"/>
      <c r="BE4" s="77"/>
      <c r="BF4" s="77" t="s">
        <v>65</v>
      </c>
      <c r="BG4" s="77"/>
      <c r="BH4" s="77"/>
      <c r="BI4" s="77"/>
      <c r="BJ4" s="77"/>
      <c r="BK4" s="77"/>
      <c r="BL4" s="77"/>
      <c r="BM4" s="77"/>
      <c r="BN4" s="77"/>
      <c r="BO4" s="77"/>
      <c r="BP4" s="77"/>
      <c r="BQ4" s="77" t="s">
        <v>17</v>
      </c>
      <c r="BR4" s="77"/>
      <c r="BS4" s="77"/>
      <c r="BT4" s="77"/>
      <c r="BU4" s="77"/>
      <c r="BV4" s="77"/>
      <c r="BW4" s="77"/>
      <c r="BX4" s="77"/>
      <c r="BY4" s="77"/>
      <c r="BZ4" s="77"/>
      <c r="CA4" s="77"/>
      <c r="CB4" s="77" t="s">
        <v>64</v>
      </c>
      <c r="CC4" s="77"/>
      <c r="CD4" s="77"/>
      <c r="CE4" s="77"/>
      <c r="CF4" s="77"/>
      <c r="CG4" s="77"/>
      <c r="CH4" s="77"/>
      <c r="CI4" s="77"/>
      <c r="CJ4" s="77"/>
      <c r="CK4" s="77"/>
      <c r="CL4" s="77"/>
      <c r="CM4" s="77" t="s">
        <v>1</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8">
      <c r="A5" s="56" t="s">
        <v>70</v>
      </c>
      <c r="B5" s="60"/>
      <c r="C5" s="60"/>
      <c r="D5" s="60"/>
      <c r="E5" s="60"/>
      <c r="F5" s="60"/>
      <c r="G5" s="60"/>
      <c r="H5" s="67" t="s">
        <v>59</v>
      </c>
      <c r="I5" s="67" t="s">
        <v>71</v>
      </c>
      <c r="J5" s="67" t="s">
        <v>72</v>
      </c>
      <c r="K5" s="67" t="s">
        <v>73</v>
      </c>
      <c r="L5" s="67" t="s">
        <v>74</v>
      </c>
      <c r="M5" s="67" t="s">
        <v>7</v>
      </c>
      <c r="N5" s="67" t="s">
        <v>75</v>
      </c>
      <c r="O5" s="67" t="s">
        <v>76</v>
      </c>
      <c r="P5" s="67" t="s">
        <v>77</v>
      </c>
      <c r="Q5" s="67" t="s">
        <v>78</v>
      </c>
      <c r="R5" s="67" t="s">
        <v>79</v>
      </c>
      <c r="S5" s="67" t="s">
        <v>80</v>
      </c>
      <c r="T5" s="67" t="s">
        <v>81</v>
      </c>
      <c r="U5" s="67" t="s">
        <v>0</v>
      </c>
      <c r="V5" s="67" t="s">
        <v>82</v>
      </c>
      <c r="W5" s="67" t="s">
        <v>83</v>
      </c>
      <c r="X5" s="67" t="s">
        <v>84</v>
      </c>
      <c r="Y5" s="67" t="s">
        <v>85</v>
      </c>
      <c r="Z5" s="67" t="s">
        <v>86</v>
      </c>
      <c r="AA5" s="67" t="s">
        <v>87</v>
      </c>
      <c r="AB5" s="67" t="s">
        <v>88</v>
      </c>
      <c r="AC5" s="67" t="s">
        <v>89</v>
      </c>
      <c r="AD5" s="67" t="s">
        <v>91</v>
      </c>
      <c r="AE5" s="67" t="s">
        <v>92</v>
      </c>
      <c r="AF5" s="67" t="s">
        <v>93</v>
      </c>
      <c r="AG5" s="67" t="s">
        <v>94</v>
      </c>
      <c r="AH5" s="67" t="s">
        <v>95</v>
      </c>
      <c r="AI5" s="67" t="s">
        <v>46</v>
      </c>
      <c r="AJ5" s="67" t="s">
        <v>85</v>
      </c>
      <c r="AK5" s="67" t="s">
        <v>86</v>
      </c>
      <c r="AL5" s="67" t="s">
        <v>87</v>
      </c>
      <c r="AM5" s="67" t="s">
        <v>88</v>
      </c>
      <c r="AN5" s="67" t="s">
        <v>89</v>
      </c>
      <c r="AO5" s="67" t="s">
        <v>91</v>
      </c>
      <c r="AP5" s="67" t="s">
        <v>92</v>
      </c>
      <c r="AQ5" s="67" t="s">
        <v>93</v>
      </c>
      <c r="AR5" s="67" t="s">
        <v>94</v>
      </c>
      <c r="AS5" s="67" t="s">
        <v>95</v>
      </c>
      <c r="AT5" s="67" t="s">
        <v>90</v>
      </c>
      <c r="AU5" s="67" t="s">
        <v>85</v>
      </c>
      <c r="AV5" s="67" t="s">
        <v>86</v>
      </c>
      <c r="AW5" s="67" t="s">
        <v>87</v>
      </c>
      <c r="AX5" s="67" t="s">
        <v>88</v>
      </c>
      <c r="AY5" s="67" t="s">
        <v>89</v>
      </c>
      <c r="AZ5" s="67" t="s">
        <v>91</v>
      </c>
      <c r="BA5" s="67" t="s">
        <v>92</v>
      </c>
      <c r="BB5" s="67" t="s">
        <v>93</v>
      </c>
      <c r="BC5" s="67" t="s">
        <v>94</v>
      </c>
      <c r="BD5" s="67" t="s">
        <v>95</v>
      </c>
      <c r="BE5" s="67" t="s">
        <v>90</v>
      </c>
      <c r="BF5" s="67" t="s">
        <v>85</v>
      </c>
      <c r="BG5" s="67" t="s">
        <v>86</v>
      </c>
      <c r="BH5" s="67" t="s">
        <v>87</v>
      </c>
      <c r="BI5" s="67" t="s">
        <v>88</v>
      </c>
      <c r="BJ5" s="67" t="s">
        <v>89</v>
      </c>
      <c r="BK5" s="67" t="s">
        <v>91</v>
      </c>
      <c r="BL5" s="67" t="s">
        <v>92</v>
      </c>
      <c r="BM5" s="67" t="s">
        <v>93</v>
      </c>
      <c r="BN5" s="67" t="s">
        <v>94</v>
      </c>
      <c r="BO5" s="67" t="s">
        <v>95</v>
      </c>
      <c r="BP5" s="67" t="s">
        <v>90</v>
      </c>
      <c r="BQ5" s="67" t="s">
        <v>85</v>
      </c>
      <c r="BR5" s="67" t="s">
        <v>86</v>
      </c>
      <c r="BS5" s="67" t="s">
        <v>87</v>
      </c>
      <c r="BT5" s="67" t="s">
        <v>88</v>
      </c>
      <c r="BU5" s="67" t="s">
        <v>89</v>
      </c>
      <c r="BV5" s="67" t="s">
        <v>91</v>
      </c>
      <c r="BW5" s="67" t="s">
        <v>92</v>
      </c>
      <c r="BX5" s="67" t="s">
        <v>93</v>
      </c>
      <c r="BY5" s="67" t="s">
        <v>94</v>
      </c>
      <c r="BZ5" s="67" t="s">
        <v>95</v>
      </c>
      <c r="CA5" s="67" t="s">
        <v>90</v>
      </c>
      <c r="CB5" s="67" t="s">
        <v>85</v>
      </c>
      <c r="CC5" s="67" t="s">
        <v>86</v>
      </c>
      <c r="CD5" s="67" t="s">
        <v>87</v>
      </c>
      <c r="CE5" s="67" t="s">
        <v>88</v>
      </c>
      <c r="CF5" s="67" t="s">
        <v>89</v>
      </c>
      <c r="CG5" s="67" t="s">
        <v>91</v>
      </c>
      <c r="CH5" s="67" t="s">
        <v>92</v>
      </c>
      <c r="CI5" s="67" t="s">
        <v>93</v>
      </c>
      <c r="CJ5" s="67" t="s">
        <v>94</v>
      </c>
      <c r="CK5" s="67" t="s">
        <v>95</v>
      </c>
      <c r="CL5" s="67" t="s">
        <v>90</v>
      </c>
      <c r="CM5" s="67" t="s">
        <v>85</v>
      </c>
      <c r="CN5" s="67" t="s">
        <v>86</v>
      </c>
      <c r="CO5" s="67" t="s">
        <v>87</v>
      </c>
      <c r="CP5" s="67" t="s">
        <v>88</v>
      </c>
      <c r="CQ5" s="67" t="s">
        <v>89</v>
      </c>
      <c r="CR5" s="67" t="s">
        <v>91</v>
      </c>
      <c r="CS5" s="67" t="s">
        <v>92</v>
      </c>
      <c r="CT5" s="67" t="s">
        <v>93</v>
      </c>
      <c r="CU5" s="67" t="s">
        <v>94</v>
      </c>
      <c r="CV5" s="67" t="s">
        <v>95</v>
      </c>
      <c r="CW5" s="67" t="s">
        <v>90</v>
      </c>
      <c r="CX5" s="67" t="s">
        <v>85</v>
      </c>
      <c r="CY5" s="67" t="s">
        <v>86</v>
      </c>
      <c r="CZ5" s="67" t="s">
        <v>87</v>
      </c>
      <c r="DA5" s="67" t="s">
        <v>88</v>
      </c>
      <c r="DB5" s="67" t="s">
        <v>89</v>
      </c>
      <c r="DC5" s="67" t="s">
        <v>91</v>
      </c>
      <c r="DD5" s="67" t="s">
        <v>92</v>
      </c>
      <c r="DE5" s="67" t="s">
        <v>93</v>
      </c>
      <c r="DF5" s="67" t="s">
        <v>94</v>
      </c>
      <c r="DG5" s="67" t="s">
        <v>95</v>
      </c>
      <c r="DH5" s="67" t="s">
        <v>90</v>
      </c>
      <c r="DI5" s="67" t="s">
        <v>85</v>
      </c>
      <c r="DJ5" s="67" t="s">
        <v>86</v>
      </c>
      <c r="DK5" s="67" t="s">
        <v>87</v>
      </c>
      <c r="DL5" s="67" t="s">
        <v>88</v>
      </c>
      <c r="DM5" s="67" t="s">
        <v>89</v>
      </c>
      <c r="DN5" s="67" t="s">
        <v>91</v>
      </c>
      <c r="DO5" s="67" t="s">
        <v>92</v>
      </c>
      <c r="DP5" s="67" t="s">
        <v>93</v>
      </c>
      <c r="DQ5" s="67" t="s">
        <v>94</v>
      </c>
      <c r="DR5" s="67" t="s">
        <v>95</v>
      </c>
      <c r="DS5" s="67" t="s">
        <v>90</v>
      </c>
      <c r="DT5" s="67" t="s">
        <v>85</v>
      </c>
      <c r="DU5" s="67" t="s">
        <v>86</v>
      </c>
      <c r="DV5" s="67" t="s">
        <v>87</v>
      </c>
      <c r="DW5" s="67" t="s">
        <v>88</v>
      </c>
      <c r="DX5" s="67" t="s">
        <v>89</v>
      </c>
      <c r="DY5" s="67" t="s">
        <v>91</v>
      </c>
      <c r="DZ5" s="67" t="s">
        <v>92</v>
      </c>
      <c r="EA5" s="67" t="s">
        <v>93</v>
      </c>
      <c r="EB5" s="67" t="s">
        <v>94</v>
      </c>
      <c r="EC5" s="67" t="s">
        <v>95</v>
      </c>
      <c r="ED5" s="67" t="s">
        <v>90</v>
      </c>
      <c r="EE5" s="67" t="s">
        <v>85</v>
      </c>
      <c r="EF5" s="67" t="s">
        <v>86</v>
      </c>
      <c r="EG5" s="67" t="s">
        <v>87</v>
      </c>
      <c r="EH5" s="67" t="s">
        <v>88</v>
      </c>
      <c r="EI5" s="67" t="s">
        <v>89</v>
      </c>
      <c r="EJ5" s="67" t="s">
        <v>91</v>
      </c>
      <c r="EK5" s="67" t="s">
        <v>92</v>
      </c>
      <c r="EL5" s="67" t="s">
        <v>93</v>
      </c>
      <c r="EM5" s="67" t="s">
        <v>94</v>
      </c>
      <c r="EN5" s="67" t="s">
        <v>95</v>
      </c>
      <c r="EO5" s="67" t="s">
        <v>90</v>
      </c>
    </row>
    <row r="6" spans="1:148" s="55" customFormat="1">
      <c r="A6" s="56" t="s">
        <v>96</v>
      </c>
      <c r="B6" s="61">
        <f t="shared" ref="B6:X6" si="1">B7</f>
        <v>2021</v>
      </c>
      <c r="C6" s="61">
        <f t="shared" si="1"/>
        <v>202011</v>
      </c>
      <c r="D6" s="61">
        <f t="shared" si="1"/>
        <v>46</v>
      </c>
      <c r="E6" s="61">
        <f t="shared" si="1"/>
        <v>17</v>
      </c>
      <c r="F6" s="61">
        <f t="shared" si="1"/>
        <v>4</v>
      </c>
      <c r="G6" s="61">
        <f t="shared" si="1"/>
        <v>0</v>
      </c>
      <c r="H6" s="61" t="str">
        <f t="shared" si="1"/>
        <v>長野県　長野市</v>
      </c>
      <c r="I6" s="61" t="str">
        <f t="shared" si="1"/>
        <v>法適用</v>
      </c>
      <c r="J6" s="61" t="str">
        <f t="shared" si="1"/>
        <v>下水道事業</v>
      </c>
      <c r="K6" s="61" t="str">
        <f t="shared" si="1"/>
        <v>特定環境保全公共下水道</v>
      </c>
      <c r="L6" s="61" t="str">
        <f t="shared" si="1"/>
        <v>D2</v>
      </c>
      <c r="M6" s="61" t="str">
        <f t="shared" si="1"/>
        <v>自治体職員</v>
      </c>
      <c r="N6" s="70" t="str">
        <f t="shared" si="1"/>
        <v>-</v>
      </c>
      <c r="O6" s="70">
        <f t="shared" si="1"/>
        <v>62.31</v>
      </c>
      <c r="P6" s="70">
        <f t="shared" si="1"/>
        <v>3.56</v>
      </c>
      <c r="Q6" s="70">
        <f t="shared" si="1"/>
        <v>95.47</v>
      </c>
      <c r="R6" s="70">
        <f t="shared" si="1"/>
        <v>3534</v>
      </c>
      <c r="S6" s="70">
        <f t="shared" si="1"/>
        <v>371651</v>
      </c>
      <c r="T6" s="70">
        <f t="shared" si="1"/>
        <v>834.81</v>
      </c>
      <c r="U6" s="70">
        <f t="shared" si="1"/>
        <v>445.19</v>
      </c>
      <c r="V6" s="70">
        <f t="shared" si="1"/>
        <v>13145</v>
      </c>
      <c r="W6" s="70">
        <f t="shared" si="1"/>
        <v>10.039999999999999</v>
      </c>
      <c r="X6" s="70">
        <f t="shared" si="1"/>
        <v>1309.26</v>
      </c>
      <c r="Y6" s="78">
        <f t="shared" ref="Y6:AH6" si="2">IF(Y7="",NA(),Y7)</f>
        <v>108.08</v>
      </c>
      <c r="Z6" s="78">
        <f t="shared" si="2"/>
        <v>116.79</v>
      </c>
      <c r="AA6" s="78">
        <f t="shared" si="2"/>
        <v>118.03</v>
      </c>
      <c r="AB6" s="78">
        <f t="shared" si="2"/>
        <v>121.5</v>
      </c>
      <c r="AC6" s="78">
        <f t="shared" si="2"/>
        <v>126.59</v>
      </c>
      <c r="AD6" s="78">
        <f t="shared" si="2"/>
        <v>102.13</v>
      </c>
      <c r="AE6" s="78">
        <f t="shared" si="2"/>
        <v>101.72</v>
      </c>
      <c r="AF6" s="78">
        <f t="shared" si="2"/>
        <v>102.73</v>
      </c>
      <c r="AG6" s="78">
        <f t="shared" si="2"/>
        <v>105.78</v>
      </c>
      <c r="AH6" s="78">
        <f t="shared" si="2"/>
        <v>106.09</v>
      </c>
      <c r="AI6" s="70" t="str">
        <f>IF(AI7="","",IF(AI7="-","【-】","【"&amp;SUBSTITUTE(TEXT(AI7,"#,##0.00"),"-","△")&amp;"】"))</f>
        <v>【105.35】</v>
      </c>
      <c r="AJ6" s="70">
        <f t="shared" ref="AJ6:AS6" si="3">IF(AJ7="",NA(),AJ7)</f>
        <v>0</v>
      </c>
      <c r="AK6" s="70">
        <f t="shared" si="3"/>
        <v>0</v>
      </c>
      <c r="AL6" s="70">
        <f t="shared" si="3"/>
        <v>0</v>
      </c>
      <c r="AM6" s="70">
        <f t="shared" si="3"/>
        <v>0</v>
      </c>
      <c r="AN6" s="70">
        <f t="shared" si="3"/>
        <v>0</v>
      </c>
      <c r="AO6" s="78">
        <f t="shared" si="3"/>
        <v>109.51</v>
      </c>
      <c r="AP6" s="78">
        <f t="shared" si="3"/>
        <v>112.88</v>
      </c>
      <c r="AQ6" s="78">
        <f t="shared" si="3"/>
        <v>94.97</v>
      </c>
      <c r="AR6" s="78">
        <f t="shared" si="3"/>
        <v>63.96</v>
      </c>
      <c r="AS6" s="78">
        <f t="shared" si="3"/>
        <v>69.42</v>
      </c>
      <c r="AT6" s="70" t="str">
        <f>IF(AT7="","",IF(AT7="-","【-】","【"&amp;SUBSTITUTE(TEXT(AT7,"#,##0.00"),"-","△")&amp;"】"))</f>
        <v>【63.89】</v>
      </c>
      <c r="AU6" s="78">
        <f t="shared" ref="AU6:BD6" si="4">IF(AU7="",NA(),AU7)</f>
        <v>135.33000000000001</v>
      </c>
      <c r="AV6" s="78">
        <f t="shared" si="4"/>
        <v>119.51</v>
      </c>
      <c r="AW6" s="78">
        <f t="shared" si="4"/>
        <v>98.7</v>
      </c>
      <c r="AX6" s="78">
        <f t="shared" si="4"/>
        <v>83.28</v>
      </c>
      <c r="AY6" s="78">
        <f t="shared" si="4"/>
        <v>70.28</v>
      </c>
      <c r="AZ6" s="78">
        <f t="shared" si="4"/>
        <v>47.44</v>
      </c>
      <c r="BA6" s="78">
        <f t="shared" si="4"/>
        <v>49.18</v>
      </c>
      <c r="BB6" s="78">
        <f t="shared" si="4"/>
        <v>47.72</v>
      </c>
      <c r="BC6" s="78">
        <f t="shared" si="4"/>
        <v>44.24</v>
      </c>
      <c r="BD6" s="78">
        <f t="shared" si="4"/>
        <v>43.07</v>
      </c>
      <c r="BE6" s="70" t="str">
        <f>IF(BE7="","",IF(BE7="-","【-】","【"&amp;SUBSTITUTE(TEXT(BE7,"#,##0.00"),"-","△")&amp;"】"))</f>
        <v>【44.07】</v>
      </c>
      <c r="BF6" s="78">
        <f t="shared" ref="BF6:BO6" si="5">IF(BF7="",NA(),BF7)</f>
        <v>1838.02</v>
      </c>
      <c r="BG6" s="78">
        <f t="shared" si="5"/>
        <v>1706.65</v>
      </c>
      <c r="BH6" s="78">
        <f t="shared" si="5"/>
        <v>1659.98</v>
      </c>
      <c r="BI6" s="78">
        <f t="shared" si="5"/>
        <v>1483.09</v>
      </c>
      <c r="BJ6" s="78">
        <f t="shared" si="5"/>
        <v>1359.03</v>
      </c>
      <c r="BK6" s="78">
        <f t="shared" si="5"/>
        <v>1243.71</v>
      </c>
      <c r="BL6" s="78">
        <f t="shared" si="5"/>
        <v>1194.1500000000001</v>
      </c>
      <c r="BM6" s="78">
        <f t="shared" si="5"/>
        <v>1206.79</v>
      </c>
      <c r="BN6" s="78">
        <f t="shared" si="5"/>
        <v>1258.43</v>
      </c>
      <c r="BO6" s="78">
        <f t="shared" si="5"/>
        <v>1163.75</v>
      </c>
      <c r="BP6" s="70" t="str">
        <f>IF(BP7="","",IF(BP7="-","【-】","【"&amp;SUBSTITUTE(TEXT(BP7,"#,##0.00"),"-","△")&amp;"】"))</f>
        <v>【1,201.79】</v>
      </c>
      <c r="BQ6" s="78">
        <f t="shared" ref="BQ6:BZ6" si="6">IF(BQ7="",NA(),BQ7)</f>
        <v>115.37</v>
      </c>
      <c r="BR6" s="78">
        <f t="shared" si="6"/>
        <v>145.4</v>
      </c>
      <c r="BS6" s="78">
        <f t="shared" si="6"/>
        <v>151.41999999999999</v>
      </c>
      <c r="BT6" s="78">
        <f t="shared" si="6"/>
        <v>150.54</v>
      </c>
      <c r="BU6" s="78">
        <f t="shared" si="6"/>
        <v>193.61</v>
      </c>
      <c r="BV6" s="78">
        <f t="shared" si="6"/>
        <v>74.3</v>
      </c>
      <c r="BW6" s="78">
        <f t="shared" si="6"/>
        <v>72.260000000000005</v>
      </c>
      <c r="BX6" s="78">
        <f t="shared" si="6"/>
        <v>71.84</v>
      </c>
      <c r="BY6" s="78">
        <f t="shared" si="6"/>
        <v>73.36</v>
      </c>
      <c r="BZ6" s="78">
        <f t="shared" si="6"/>
        <v>72.599999999999994</v>
      </c>
      <c r="CA6" s="70" t="str">
        <f>IF(CA7="","",IF(CA7="-","【-】","【"&amp;SUBSTITUTE(TEXT(CA7,"#,##0.00"),"-","△")&amp;"】"))</f>
        <v>【75.31】</v>
      </c>
      <c r="CB6" s="78">
        <f t="shared" ref="CB6:CK6" si="7">IF(CB7="",NA(),CB7)</f>
        <v>193.48</v>
      </c>
      <c r="CC6" s="78">
        <f t="shared" si="7"/>
        <v>153.78</v>
      </c>
      <c r="CD6" s="78">
        <f t="shared" si="7"/>
        <v>147.31</v>
      </c>
      <c r="CE6" s="78">
        <f t="shared" si="7"/>
        <v>148.69999999999999</v>
      </c>
      <c r="CF6" s="78">
        <f t="shared" si="7"/>
        <v>116.47</v>
      </c>
      <c r="CG6" s="78">
        <f t="shared" si="7"/>
        <v>221.81</v>
      </c>
      <c r="CH6" s="78">
        <f t="shared" si="7"/>
        <v>230.02</v>
      </c>
      <c r="CI6" s="78">
        <f t="shared" si="7"/>
        <v>228.47</v>
      </c>
      <c r="CJ6" s="78">
        <f t="shared" si="7"/>
        <v>224.88</v>
      </c>
      <c r="CK6" s="78">
        <f t="shared" si="7"/>
        <v>228.64</v>
      </c>
      <c r="CL6" s="70" t="str">
        <f>IF(CL7="","",IF(CL7="-","【-】","【"&amp;SUBSTITUTE(TEXT(CL7,"#,##0.00"),"-","△")&amp;"】"))</f>
        <v>【216.39】</v>
      </c>
      <c r="CM6" s="78">
        <f t="shared" ref="CM6:CV6" si="8">IF(CM7="",NA(),CM7)</f>
        <v>78.900000000000006</v>
      </c>
      <c r="CN6" s="78">
        <f t="shared" si="8"/>
        <v>78.55</v>
      </c>
      <c r="CO6" s="78">
        <f t="shared" si="8"/>
        <v>76.819999999999993</v>
      </c>
      <c r="CP6" s="78">
        <f t="shared" si="8"/>
        <v>23.86</v>
      </c>
      <c r="CQ6" s="78">
        <f t="shared" si="8"/>
        <v>23.06</v>
      </c>
      <c r="CR6" s="78">
        <f t="shared" si="8"/>
        <v>43.36</v>
      </c>
      <c r="CS6" s="78">
        <f t="shared" si="8"/>
        <v>42.56</v>
      </c>
      <c r="CT6" s="78">
        <f t="shared" si="8"/>
        <v>42.47</v>
      </c>
      <c r="CU6" s="78">
        <f t="shared" si="8"/>
        <v>42.4</v>
      </c>
      <c r="CV6" s="78">
        <f t="shared" si="8"/>
        <v>42.28</v>
      </c>
      <c r="CW6" s="70" t="str">
        <f>IF(CW7="","",IF(CW7="-","【-】","【"&amp;SUBSTITUTE(TEXT(CW7,"#,##0.00"),"-","△")&amp;"】"))</f>
        <v>【42.57】</v>
      </c>
      <c r="CX6" s="78">
        <f t="shared" ref="CX6:DG6" si="9">IF(CX7="",NA(),CX7)</f>
        <v>88.73</v>
      </c>
      <c r="CY6" s="78">
        <f t="shared" si="9"/>
        <v>89.61</v>
      </c>
      <c r="CZ6" s="78">
        <f t="shared" si="9"/>
        <v>90.59</v>
      </c>
      <c r="DA6" s="78">
        <f t="shared" si="9"/>
        <v>91.09</v>
      </c>
      <c r="DB6" s="78">
        <f t="shared" si="9"/>
        <v>91.54</v>
      </c>
      <c r="DC6" s="78">
        <f t="shared" si="9"/>
        <v>83.06</v>
      </c>
      <c r="DD6" s="78">
        <f t="shared" si="9"/>
        <v>83.32</v>
      </c>
      <c r="DE6" s="78">
        <f t="shared" si="9"/>
        <v>83.75</v>
      </c>
      <c r="DF6" s="78">
        <f t="shared" si="9"/>
        <v>84.19</v>
      </c>
      <c r="DG6" s="78">
        <f t="shared" si="9"/>
        <v>84.34</v>
      </c>
      <c r="DH6" s="70" t="str">
        <f>IF(DH7="","",IF(DH7="-","【-】","【"&amp;SUBSTITUTE(TEXT(DH7,"#,##0.00"),"-","△")&amp;"】"))</f>
        <v>【85.24】</v>
      </c>
      <c r="DI6" s="78">
        <f t="shared" ref="DI6:DR6" si="10">IF(DI7="",NA(),DI7)</f>
        <v>26.63</v>
      </c>
      <c r="DJ6" s="78">
        <f t="shared" si="10"/>
        <v>28.77</v>
      </c>
      <c r="DK6" s="78">
        <f t="shared" si="10"/>
        <v>30.61</v>
      </c>
      <c r="DL6" s="78">
        <f t="shared" si="10"/>
        <v>32.65</v>
      </c>
      <c r="DM6" s="78">
        <f t="shared" si="10"/>
        <v>34.29</v>
      </c>
      <c r="DN6" s="78">
        <f t="shared" si="10"/>
        <v>23.93</v>
      </c>
      <c r="DO6" s="78">
        <f t="shared" si="10"/>
        <v>24.68</v>
      </c>
      <c r="DP6" s="78">
        <f t="shared" si="10"/>
        <v>24.68</v>
      </c>
      <c r="DQ6" s="78">
        <f t="shared" si="10"/>
        <v>21.36</v>
      </c>
      <c r="DR6" s="78">
        <f t="shared" si="10"/>
        <v>22.79</v>
      </c>
      <c r="DS6" s="70" t="str">
        <f>IF(DS7="","",IF(DS7="-","【-】","【"&amp;SUBSTITUTE(TEXT(DS7,"#,##0.00"),"-","△")&amp;"】"))</f>
        <v>【25.87】</v>
      </c>
      <c r="DT6" s="70">
        <f t="shared" ref="DT6:EC6" si="11">IF(DT7="",NA(),DT7)</f>
        <v>0</v>
      </c>
      <c r="DU6" s="70">
        <f t="shared" si="11"/>
        <v>0</v>
      </c>
      <c r="DV6" s="70">
        <f t="shared" si="11"/>
        <v>0</v>
      </c>
      <c r="DW6" s="70">
        <f t="shared" si="11"/>
        <v>0</v>
      </c>
      <c r="DX6" s="70">
        <f t="shared" si="11"/>
        <v>0</v>
      </c>
      <c r="DY6" s="70">
        <f t="shared" si="11"/>
        <v>0</v>
      </c>
      <c r="DZ6" s="78">
        <f t="shared" si="11"/>
        <v>1.e-002</v>
      </c>
      <c r="EA6" s="78">
        <f t="shared" si="11"/>
        <v>8.6199999999999992</v>
      </c>
      <c r="EB6" s="78">
        <f t="shared" si="11"/>
        <v>1.e-002</v>
      </c>
      <c r="EC6" s="78">
        <f t="shared" si="11"/>
        <v>1.e-002</v>
      </c>
      <c r="ED6" s="70" t="str">
        <f>IF(ED7="","",IF(ED7="-","【-】","【"&amp;SUBSTITUTE(TEXT(ED7,"#,##0.00"),"-","△")&amp;"】"))</f>
        <v>【0.01】</v>
      </c>
      <c r="EE6" s="70">
        <f t="shared" ref="EE6:EN6" si="12">IF(EE7="",NA(),EE7)</f>
        <v>0</v>
      </c>
      <c r="EF6" s="70">
        <f t="shared" si="12"/>
        <v>0</v>
      </c>
      <c r="EG6" s="70">
        <f t="shared" si="12"/>
        <v>0</v>
      </c>
      <c r="EH6" s="70">
        <f t="shared" si="12"/>
        <v>0</v>
      </c>
      <c r="EI6" s="70">
        <f t="shared" si="12"/>
        <v>0</v>
      </c>
      <c r="EJ6" s="78">
        <f t="shared" si="12"/>
        <v>9.e-002</v>
      </c>
      <c r="EK6" s="78">
        <f t="shared" si="12"/>
        <v>0.13</v>
      </c>
      <c r="EL6" s="78">
        <f t="shared" si="12"/>
        <v>0.36</v>
      </c>
      <c r="EM6" s="78">
        <f t="shared" si="12"/>
        <v>0.39</v>
      </c>
      <c r="EN6" s="78">
        <f t="shared" si="12"/>
        <v>0.1</v>
      </c>
      <c r="EO6" s="70" t="str">
        <f>IF(EO7="","",IF(EO7="-","【-】","【"&amp;SUBSTITUTE(TEXT(EO7,"#,##0.00"),"-","△")&amp;"】"))</f>
        <v>【0.15】</v>
      </c>
    </row>
    <row r="7" spans="1:148" s="55" customFormat="1">
      <c r="A7" s="56"/>
      <c r="B7" s="62">
        <v>2021</v>
      </c>
      <c r="C7" s="62">
        <v>202011</v>
      </c>
      <c r="D7" s="62">
        <v>46</v>
      </c>
      <c r="E7" s="62">
        <v>17</v>
      </c>
      <c r="F7" s="62">
        <v>4</v>
      </c>
      <c r="G7" s="62">
        <v>0</v>
      </c>
      <c r="H7" s="62" t="s">
        <v>97</v>
      </c>
      <c r="I7" s="62" t="s">
        <v>98</v>
      </c>
      <c r="J7" s="62" t="s">
        <v>99</v>
      </c>
      <c r="K7" s="62" t="s">
        <v>14</v>
      </c>
      <c r="L7" s="62" t="s">
        <v>100</v>
      </c>
      <c r="M7" s="62" t="s">
        <v>101</v>
      </c>
      <c r="N7" s="71" t="s">
        <v>102</v>
      </c>
      <c r="O7" s="71">
        <v>62.31</v>
      </c>
      <c r="P7" s="71">
        <v>3.56</v>
      </c>
      <c r="Q7" s="71">
        <v>95.47</v>
      </c>
      <c r="R7" s="71">
        <v>3534</v>
      </c>
      <c r="S7" s="71">
        <v>371651</v>
      </c>
      <c r="T7" s="71">
        <v>834.81</v>
      </c>
      <c r="U7" s="71">
        <v>445.19</v>
      </c>
      <c r="V7" s="71">
        <v>13145</v>
      </c>
      <c r="W7" s="71">
        <v>10.039999999999999</v>
      </c>
      <c r="X7" s="71">
        <v>1309.26</v>
      </c>
      <c r="Y7" s="71">
        <v>108.08</v>
      </c>
      <c r="Z7" s="71">
        <v>116.79</v>
      </c>
      <c r="AA7" s="71">
        <v>118.03</v>
      </c>
      <c r="AB7" s="71">
        <v>121.5</v>
      </c>
      <c r="AC7" s="71">
        <v>126.59</v>
      </c>
      <c r="AD7" s="71">
        <v>102.13</v>
      </c>
      <c r="AE7" s="71">
        <v>101.72</v>
      </c>
      <c r="AF7" s="71">
        <v>102.73</v>
      </c>
      <c r="AG7" s="71">
        <v>105.78</v>
      </c>
      <c r="AH7" s="71">
        <v>106.09</v>
      </c>
      <c r="AI7" s="71">
        <v>105.35</v>
      </c>
      <c r="AJ7" s="71">
        <v>0</v>
      </c>
      <c r="AK7" s="71">
        <v>0</v>
      </c>
      <c r="AL7" s="71">
        <v>0</v>
      </c>
      <c r="AM7" s="71">
        <v>0</v>
      </c>
      <c r="AN7" s="71">
        <v>0</v>
      </c>
      <c r="AO7" s="71">
        <v>109.51</v>
      </c>
      <c r="AP7" s="71">
        <v>112.88</v>
      </c>
      <c r="AQ7" s="71">
        <v>94.97</v>
      </c>
      <c r="AR7" s="71">
        <v>63.96</v>
      </c>
      <c r="AS7" s="71">
        <v>69.42</v>
      </c>
      <c r="AT7" s="71">
        <v>63.89</v>
      </c>
      <c r="AU7" s="71">
        <v>135.33000000000001</v>
      </c>
      <c r="AV7" s="71">
        <v>119.51</v>
      </c>
      <c r="AW7" s="71">
        <v>98.7</v>
      </c>
      <c r="AX7" s="71">
        <v>83.28</v>
      </c>
      <c r="AY7" s="71">
        <v>70.28</v>
      </c>
      <c r="AZ7" s="71">
        <v>47.44</v>
      </c>
      <c r="BA7" s="71">
        <v>49.18</v>
      </c>
      <c r="BB7" s="71">
        <v>47.72</v>
      </c>
      <c r="BC7" s="71">
        <v>44.24</v>
      </c>
      <c r="BD7" s="71">
        <v>43.07</v>
      </c>
      <c r="BE7" s="71">
        <v>44.07</v>
      </c>
      <c r="BF7" s="71">
        <v>1838.02</v>
      </c>
      <c r="BG7" s="71">
        <v>1706.65</v>
      </c>
      <c r="BH7" s="71">
        <v>1659.98</v>
      </c>
      <c r="BI7" s="71">
        <v>1483.09</v>
      </c>
      <c r="BJ7" s="71">
        <v>1359.03</v>
      </c>
      <c r="BK7" s="71">
        <v>1243.71</v>
      </c>
      <c r="BL7" s="71">
        <v>1194.1500000000001</v>
      </c>
      <c r="BM7" s="71">
        <v>1206.79</v>
      </c>
      <c r="BN7" s="71">
        <v>1258.43</v>
      </c>
      <c r="BO7" s="71">
        <v>1163.75</v>
      </c>
      <c r="BP7" s="71">
        <v>1201.79</v>
      </c>
      <c r="BQ7" s="71">
        <v>115.37</v>
      </c>
      <c r="BR7" s="71">
        <v>145.4</v>
      </c>
      <c r="BS7" s="71">
        <v>151.41999999999999</v>
      </c>
      <c r="BT7" s="71">
        <v>150.54</v>
      </c>
      <c r="BU7" s="71">
        <v>193.61</v>
      </c>
      <c r="BV7" s="71">
        <v>74.3</v>
      </c>
      <c r="BW7" s="71">
        <v>72.260000000000005</v>
      </c>
      <c r="BX7" s="71">
        <v>71.84</v>
      </c>
      <c r="BY7" s="71">
        <v>73.36</v>
      </c>
      <c r="BZ7" s="71">
        <v>72.599999999999994</v>
      </c>
      <c r="CA7" s="71">
        <v>75.31</v>
      </c>
      <c r="CB7" s="71">
        <v>193.48</v>
      </c>
      <c r="CC7" s="71">
        <v>153.78</v>
      </c>
      <c r="CD7" s="71">
        <v>147.31</v>
      </c>
      <c r="CE7" s="71">
        <v>148.69999999999999</v>
      </c>
      <c r="CF7" s="71">
        <v>116.47</v>
      </c>
      <c r="CG7" s="71">
        <v>221.81</v>
      </c>
      <c r="CH7" s="71">
        <v>230.02</v>
      </c>
      <c r="CI7" s="71">
        <v>228.47</v>
      </c>
      <c r="CJ7" s="71">
        <v>224.88</v>
      </c>
      <c r="CK7" s="71">
        <v>228.64</v>
      </c>
      <c r="CL7" s="71">
        <v>216.39</v>
      </c>
      <c r="CM7" s="71">
        <v>78.900000000000006</v>
      </c>
      <c r="CN7" s="71">
        <v>78.55</v>
      </c>
      <c r="CO7" s="71">
        <v>76.819999999999993</v>
      </c>
      <c r="CP7" s="71">
        <v>23.86</v>
      </c>
      <c r="CQ7" s="71">
        <v>23.06</v>
      </c>
      <c r="CR7" s="71">
        <v>43.36</v>
      </c>
      <c r="CS7" s="71">
        <v>42.56</v>
      </c>
      <c r="CT7" s="71">
        <v>42.47</v>
      </c>
      <c r="CU7" s="71">
        <v>42.4</v>
      </c>
      <c r="CV7" s="71">
        <v>42.28</v>
      </c>
      <c r="CW7" s="71">
        <v>42.57</v>
      </c>
      <c r="CX7" s="71">
        <v>88.73</v>
      </c>
      <c r="CY7" s="71">
        <v>89.61</v>
      </c>
      <c r="CZ7" s="71">
        <v>90.59</v>
      </c>
      <c r="DA7" s="71">
        <v>91.09</v>
      </c>
      <c r="DB7" s="71">
        <v>91.54</v>
      </c>
      <c r="DC7" s="71">
        <v>83.06</v>
      </c>
      <c r="DD7" s="71">
        <v>83.32</v>
      </c>
      <c r="DE7" s="71">
        <v>83.75</v>
      </c>
      <c r="DF7" s="71">
        <v>84.19</v>
      </c>
      <c r="DG7" s="71">
        <v>84.34</v>
      </c>
      <c r="DH7" s="71">
        <v>85.24</v>
      </c>
      <c r="DI7" s="71">
        <v>26.63</v>
      </c>
      <c r="DJ7" s="71">
        <v>28.77</v>
      </c>
      <c r="DK7" s="71">
        <v>30.61</v>
      </c>
      <c r="DL7" s="71">
        <v>32.65</v>
      </c>
      <c r="DM7" s="71">
        <v>34.29</v>
      </c>
      <c r="DN7" s="71">
        <v>23.93</v>
      </c>
      <c r="DO7" s="71">
        <v>24.68</v>
      </c>
      <c r="DP7" s="71">
        <v>24.68</v>
      </c>
      <c r="DQ7" s="71">
        <v>21.36</v>
      </c>
      <c r="DR7" s="71">
        <v>22.79</v>
      </c>
      <c r="DS7" s="71">
        <v>25.87</v>
      </c>
      <c r="DT7" s="71">
        <v>0</v>
      </c>
      <c r="DU7" s="71">
        <v>0</v>
      </c>
      <c r="DV7" s="71">
        <v>0</v>
      </c>
      <c r="DW7" s="71">
        <v>0</v>
      </c>
      <c r="DX7" s="71">
        <v>0</v>
      </c>
      <c r="DY7" s="71">
        <v>0</v>
      </c>
      <c r="DZ7" s="71">
        <v>1.e-002</v>
      </c>
      <c r="EA7" s="71">
        <v>8.6199999999999992</v>
      </c>
      <c r="EB7" s="71">
        <v>1.e-002</v>
      </c>
      <c r="EC7" s="71">
        <v>1.e-002</v>
      </c>
      <c r="ED7" s="71">
        <v>1.e-002</v>
      </c>
      <c r="EE7" s="71">
        <v>0</v>
      </c>
      <c r="EF7" s="71">
        <v>0</v>
      </c>
      <c r="EG7" s="71">
        <v>0</v>
      </c>
      <c r="EH7" s="71">
        <v>0</v>
      </c>
      <c r="EI7" s="71">
        <v>0</v>
      </c>
      <c r="EJ7" s="71">
        <v>9.e-002</v>
      </c>
      <c r="EK7" s="71">
        <v>0.13</v>
      </c>
      <c r="EL7" s="71">
        <v>0.36</v>
      </c>
      <c r="EM7" s="71">
        <v>0.39</v>
      </c>
      <c r="EN7" s="71">
        <v>0.1</v>
      </c>
      <c r="EO7" s="71">
        <v>0.15</v>
      </c>
    </row>
    <row r="8" spans="1:148">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c r="EP8" s="72"/>
      <c r="EQ8" s="72"/>
      <c r="ER8" s="72"/>
    </row>
    <row r="9" spans="1:148">
      <c r="A9" s="57"/>
      <c r="B9" s="57" t="s">
        <v>103</v>
      </c>
      <c r="C9" s="57" t="s">
        <v>105</v>
      </c>
      <c r="D9" s="57" t="s">
        <v>106</v>
      </c>
      <c r="E9" s="57" t="s">
        <v>107</v>
      </c>
      <c r="F9" s="57" t="s">
        <v>108</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8">
      <c r="A10" s="57" t="s">
        <v>34</v>
      </c>
      <c r="B10" s="63">
        <f>DATEVALUE($B7+12-B11&amp;"/1/"&amp;B12)</f>
        <v>47119</v>
      </c>
      <c r="C10" s="63">
        <f>DATEVALUE($B7+12-C11&amp;"/1/"&amp;C12)</f>
        <v>47484</v>
      </c>
      <c r="D10" s="64">
        <f>DATEVALUE($B7+12-D11&amp;"/1/"&amp;D12)</f>
        <v>47849</v>
      </c>
      <c r="E10" s="64">
        <f>DATEVALUE($B7+12-E11&amp;"/1/"&amp;E12)</f>
        <v>48215</v>
      </c>
      <c r="F10" s="64">
        <f>DATEVALUE($B7+12-F11&amp;"/1/"&amp;F12)</f>
        <v>48582</v>
      </c>
    </row>
    <row r="11" spans="1:148">
      <c r="B11">
        <v>4</v>
      </c>
      <c r="C11">
        <v>3</v>
      </c>
      <c r="D11">
        <v>2</v>
      </c>
      <c r="E11">
        <v>1</v>
      </c>
      <c r="F11">
        <v>0</v>
      </c>
      <c r="G11" t="s">
        <v>109</v>
      </c>
    </row>
    <row r="12" spans="1:148">
      <c r="B12">
        <v>1</v>
      </c>
      <c r="C12">
        <v>1</v>
      </c>
      <c r="D12">
        <v>1</v>
      </c>
      <c r="E12">
        <v>2</v>
      </c>
      <c r="F12">
        <v>3</v>
      </c>
      <c r="G12" t="s">
        <v>110</v>
      </c>
    </row>
    <row r="13" spans="1:148">
      <c r="B13" t="s">
        <v>111</v>
      </c>
      <c r="C13" t="s">
        <v>111</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市川　孝</cp:lastModifiedBy>
  <cp:lastPrinted>2023-01-20T02:21:19Z</cp:lastPrinted>
  <dcterms:created xsi:type="dcterms:W3CDTF">2022-12-01T01:27:54Z</dcterms:created>
  <dcterms:modified xsi:type="dcterms:W3CDTF">2023-03-02T07:05:04Z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2023-03-02T07:05:04Z</vt:filetime>
  </property>
</Properties>
</file>