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701000総務課$\財務\H27年10月　移行データ\§財務\決算\経営比較分析表\R4（R5作業）\02_回答\02_下水分\"/>
    </mc:Choice>
  </mc:AlternateContent>
  <workbookProtection workbookAlgorithmName="SHA-512" workbookHashValue="bMREX0Rv5yeSIejku7lyDyFu7C5NMlw+whvNVIqGessNhbefltKF58N0F8NJL55U/EkFuGmiiUeoBfkbCvfLUw==" workbookSaltValue="BAXT9NB/mrI99giH0gAMKA=="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S6" i="5"/>
  <c r="AL8" i="4" s="1"/>
  <c r="R6" i="5"/>
  <c r="Q6" i="5"/>
  <c r="P6" i="5"/>
  <c r="P10" i="4" s="1"/>
  <c r="O6" i="5"/>
  <c r="I10" i="4" s="1"/>
  <c r="N6" i="5"/>
  <c r="M6" i="5"/>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AL10" i="4"/>
  <c r="AD10" i="4"/>
  <c r="W10" i="4"/>
  <c r="B10" i="4"/>
  <c r="BB8" i="4"/>
  <c r="AT8" i="4"/>
  <c r="AD8" i="4"/>
  <c r="W8" i="4"/>
  <c r="I8" i="4"/>
  <c r="B8"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<sst xmlns="http://schemas.openxmlformats.org/spreadsheetml/2006/main" count="253" uniqueCount="116">
  <si>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</si>
  <si>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</si>
  <si>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</si>
  <si>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</si>
  <si>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</si>
  <si>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</si>
  <si>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</si>
  <si>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</si>
  <si>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</si>
  <si>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</si>
  <si>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</si>
  <si>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</si>
  <si>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</si>
  <si>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</si>
  <si>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</si>
  <si>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</si>
  <si>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</si>
  <si>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</si>
  <si>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</si>
  <si>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</si>
  <si>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</si>
  <si>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</si>
  <si>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</si>
  <si>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</si>
  <si>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</si>
  <si>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</si>
  <si>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</si>
  <si>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</si>
  <si>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</si>
  <si>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</si>
  <si>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</si>
  <si>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</si>
  <si>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</si>
  <si>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</si>
  <si>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</si>
  <si>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</si>
  <si>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</si>
  <si>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</si>
  <si>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</si>
  <si>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</si>
  <si>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</si>
  <si>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</si>
  <si>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</si>
  <si>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</si>
  <si>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</si>
  <si>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</si>
  <si>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</si>
  <si>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</si>
  <si>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</si>
  <si>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</si>
  <si>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</si>
  <si>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</si>
  <si>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</si>
  <si>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</si>
  <si>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</si>
  <si>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</si>
  <si>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</si>
  <si>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</si>
  <si>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</si>
  <si>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</si>
  <si>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</si>
  <si>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</si>
  <si>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</si>
  <si>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</si>
  <si>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</si>
  <si>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</si>
  <si>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</si>
  <si>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</si>
  <si>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</si>
  <si>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</si>
  <si>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</si>
  <si>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</si>
  <si>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</si>
  <si>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</si>
  <si>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</si>
  <si>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</si>
  <si>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</si>
  <si>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</si>
  <si>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</si>
  <si>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</si>
  <si>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</si>
  <si>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</si>
  <si>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</si>
  <si>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</si>
  <si>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</si>
  <si>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</si>
  <si>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</si>
  <si>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</si>
  <si>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</si>
  <si>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</si>
  <si>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</si>
  <si>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</si>
  <si>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</si>
  <si>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</si>
  <si>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</si>
  <si>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</si>
  <si>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</si>
  <si>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</si>
  <si>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</si>
  <si>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個別排水処理</t>
  </si>
  <si>
    <t>L2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</si>
  <si>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</si>
  <si>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</si>
  <si>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</si>
  <si>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</si>
  <si>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</si>
  <si>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</si>
  <si>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</si>
  <si>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</si>
  <si>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</si>
  <si>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</si>
  <si>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</si>
  <si>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</si>
  <si>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個別排水処理事業は、生活環境の改善、公衆衛生の向上を目的として、地域の実情に応じた効率的・効果的な生活排水処理施設の整備を積極的に推進していくものとして、主に山間部において家屋が点在する地域について旧戸隠村にて整備し、平成13年度から供用開始しました。
　本市が行う下水道事業の一本化を図るため、平成21年度に公営企業法を適用し、上下水道局が経営する公共下水道事業等と統合し、整備及び維持管理を行っています。
　個別排水処理事業における使用料収入は、人口減少に伴う汚水排除量の減少により年々減少し、今後も増加が見込めないため、経常収支は更に厳しいものになります。
　また、維持管理費も使用料収入で賄えていないため、今後も赤字が続く見込みです。
 これに伴い累積欠損金比率は上昇しますが、公共下水道事業の利益により欠損金を補填しており、下水道事業会計としては累積欠損金はありません。
　企業債残高対事業規模比率は、多額の整備費用に対して使用料は他の下水道事業と格差を設けていないため、類似団体と比較しても乖離幅は縮まってはいるものの、依然高い水準にあります。ただし、建設整備は完了しているため、企業債残高は年々減少しています。収益性が著しく低く、経営が困難な状況にありますが、下水道事業全体として包括的な経営を行っています。</t>
    <rPh sb="1" eb="3">
      <t>コベツ</t>
    </rPh>
    <rPh sb="3" eb="5">
      <t>ハイスイ</t>
    </rPh>
    <rPh sb="5" eb="7">
      <t>ショリ</t>
    </rPh>
    <rPh sb="7" eb="9">
      <t>ジギョウ</t>
    </rPh>
    <rPh sb="11" eb="13">
      <t>セイカツ</t>
    </rPh>
    <rPh sb="13" eb="15">
      <t>カンキョウ</t>
    </rPh>
    <rPh sb="16" eb="18">
      <t>カイゼン</t>
    </rPh>
    <rPh sb="19" eb="21">
      <t>コウシュウ</t>
    </rPh>
    <rPh sb="21" eb="23">
      <t>エイセイ</t>
    </rPh>
    <rPh sb="24" eb="26">
      <t>コウジョウ</t>
    </rPh>
    <rPh sb="27" eb="29">
      <t>モクテキ</t>
    </rPh>
    <rPh sb="33" eb="35">
      <t>チイキ</t>
    </rPh>
    <rPh sb="36" eb="38">
      <t>ジツジョウ</t>
    </rPh>
    <rPh sb="39" eb="40">
      <t>オウ</t>
    </rPh>
    <rPh sb="42" eb="45">
      <t>コウリツテキ</t>
    </rPh>
    <rPh sb="46" eb="49">
      <t>コウカテキ</t>
    </rPh>
    <rPh sb="50" eb="52">
      <t>セイカツ</t>
    </rPh>
    <rPh sb="52" eb="54">
      <t>ハイスイ</t>
    </rPh>
    <rPh sb="54" eb="56">
      <t>ショリ</t>
    </rPh>
    <rPh sb="56" eb="58">
      <t>シセツ</t>
    </rPh>
    <rPh sb="59" eb="61">
      <t>セイビ</t>
    </rPh>
    <rPh sb="62" eb="65">
      <t>セッキョクテキ</t>
    </rPh>
    <rPh sb="66" eb="68">
      <t>スイシン</t>
    </rPh>
    <rPh sb="78" eb="79">
      <t>オモ</t>
    </rPh>
    <rPh sb="80" eb="83">
      <t>サンカンブ</t>
    </rPh>
    <rPh sb="87" eb="89">
      <t>カオク</t>
    </rPh>
    <rPh sb="90" eb="92">
      <t>テンザイ</t>
    </rPh>
    <rPh sb="94" eb="96">
      <t>チイキ</t>
    </rPh>
    <rPh sb="100" eb="101">
      <t>キュウ</t>
    </rPh>
    <rPh sb="101" eb="102">
      <t>ト</t>
    </rPh>
    <rPh sb="102" eb="103">
      <t>カク</t>
    </rPh>
    <rPh sb="103" eb="104">
      <t>ムラ</t>
    </rPh>
    <rPh sb="110" eb="112">
      <t>ヘイセイ</t>
    </rPh>
    <rPh sb="114" eb="116">
      <t>ネンド</t>
    </rPh>
    <rPh sb="118" eb="120">
      <t>キョウヨウ</t>
    </rPh>
    <rPh sb="120" eb="122">
      <t>カイシ</t>
    </rPh>
    <rPh sb="129" eb="130">
      <t>ホン</t>
    </rPh>
    <rPh sb="130" eb="131">
      <t>シ</t>
    </rPh>
    <rPh sb="132" eb="133">
      <t>オコナ</t>
    </rPh>
    <rPh sb="134" eb="136">
      <t>ゲスイ</t>
    </rPh>
    <rPh sb="136" eb="137">
      <t>ドウ</t>
    </rPh>
    <rPh sb="137" eb="139">
      <t>ジギョウ</t>
    </rPh>
    <rPh sb="140" eb="143">
      <t>イッポンカ</t>
    </rPh>
    <rPh sb="144" eb="145">
      <t>ハカ</t>
    </rPh>
    <rPh sb="149" eb="151">
      <t>ヘイセイ</t>
    </rPh>
    <rPh sb="153" eb="155">
      <t>ネンド</t>
    </rPh>
    <rPh sb="156" eb="158">
      <t>コウエイ</t>
    </rPh>
    <rPh sb="158" eb="160">
      <t>キギョウ</t>
    </rPh>
    <rPh sb="160" eb="161">
      <t>ホウ</t>
    </rPh>
    <rPh sb="162" eb="164">
      <t>テキヨウ</t>
    </rPh>
    <rPh sb="166" eb="168">
      <t>ジョウゲ</t>
    </rPh>
    <rPh sb="168" eb="170">
      <t>スイドウ</t>
    </rPh>
    <rPh sb="170" eb="171">
      <t>キョク</t>
    </rPh>
    <rPh sb="172" eb="174">
      <t>ケイエイ</t>
    </rPh>
    <rPh sb="176" eb="178">
      <t>コウキョウ</t>
    </rPh>
    <rPh sb="178" eb="181">
      <t>ゲスイドウ</t>
    </rPh>
    <rPh sb="181" eb="183">
      <t>ジギョウ</t>
    </rPh>
    <rPh sb="183" eb="184">
      <t>トウ</t>
    </rPh>
    <rPh sb="185" eb="187">
      <t>トウゴウ</t>
    </rPh>
    <rPh sb="189" eb="191">
      <t>セイビ</t>
    </rPh>
    <rPh sb="191" eb="192">
      <t>オヨ</t>
    </rPh>
    <rPh sb="193" eb="195">
      <t>イジ</t>
    </rPh>
    <rPh sb="195" eb="197">
      <t>カンリ</t>
    </rPh>
    <rPh sb="198" eb="199">
      <t>オコナ</t>
    </rPh>
    <rPh sb="219" eb="221">
      <t>シヨウ</t>
    </rPh>
    <rPh sb="221" eb="222">
      <t>リョウ</t>
    </rPh>
    <rPh sb="222" eb="224">
      <t>シュウニュウ</t>
    </rPh>
    <rPh sb="226" eb="228">
      <t>ジンコウ</t>
    </rPh>
    <rPh sb="228" eb="230">
      <t>ゲンショウ</t>
    </rPh>
    <rPh sb="231" eb="232">
      <t>トモナ</t>
    </rPh>
    <rPh sb="233" eb="235">
      <t>オスイ</t>
    </rPh>
    <rPh sb="235" eb="237">
      <t>ハイジョ</t>
    </rPh>
    <rPh sb="237" eb="238">
      <t>リョウ</t>
    </rPh>
    <rPh sb="239" eb="241">
      <t>ゲンショウ</t>
    </rPh>
    <rPh sb="244" eb="246">
      <t>ネンネン</t>
    </rPh>
    <rPh sb="246" eb="248">
      <t>ゲンショウ</t>
    </rPh>
    <rPh sb="250" eb="252">
      <t>コンゴ</t>
    </rPh>
    <rPh sb="253" eb="255">
      <t>ゾウカ</t>
    </rPh>
    <rPh sb="256" eb="258">
      <t>ミコ</t>
    </rPh>
    <rPh sb="264" eb="266">
      <t>ケイジョウ</t>
    </rPh>
    <rPh sb="266" eb="268">
      <t>シュウシ</t>
    </rPh>
    <rPh sb="269" eb="270">
      <t>サラ</t>
    </rPh>
    <rPh sb="271" eb="272">
      <t>キビ</t>
    </rPh>
    <rPh sb="287" eb="289">
      <t>イジ</t>
    </rPh>
    <rPh sb="289" eb="291">
      <t>カンリ</t>
    </rPh>
    <rPh sb="291" eb="292">
      <t>ヒ</t>
    </rPh>
    <rPh sb="293" eb="295">
      <t>シヨウ</t>
    </rPh>
    <rPh sb="295" eb="296">
      <t>リョウ</t>
    </rPh>
    <rPh sb="296" eb="298">
      <t>シュウニュウ</t>
    </rPh>
    <rPh sb="299" eb="300">
      <t>マカナ</t>
    </rPh>
    <rPh sb="308" eb="310">
      <t>コンゴ</t>
    </rPh>
    <rPh sb="311" eb="313">
      <t>アカジ</t>
    </rPh>
    <rPh sb="314" eb="315">
      <t>ツヅ</t>
    </rPh>
    <rPh sb="316" eb="318">
      <t>ミコミ</t>
    </rPh>
    <rPh sb="393" eb="395">
      <t>キギョウ</t>
    </rPh>
    <rPh sb="395" eb="396">
      <t>サイ</t>
    </rPh>
    <rPh sb="396" eb="398">
      <t>ザンダカ</t>
    </rPh>
    <rPh sb="398" eb="399">
      <t>タイ</t>
    </rPh>
    <rPh sb="399" eb="401">
      <t>ジギョウ</t>
    </rPh>
    <rPh sb="401" eb="403">
      <t>キボ</t>
    </rPh>
    <rPh sb="403" eb="405">
      <t>ヒリツ</t>
    </rPh>
    <rPh sb="407" eb="409">
      <t>タガク</t>
    </rPh>
    <rPh sb="415" eb="416">
      <t>タイ</t>
    </rPh>
    <rPh sb="467" eb="469">
      <t>イゼン</t>
    </rPh>
    <rPh sb="488" eb="490">
      <t>カンリョウ</t>
    </rPh>
    <rPh sb="497" eb="499">
      <t>キギョウ</t>
    </rPh>
    <rPh sb="499" eb="500">
      <t>サイ</t>
    </rPh>
    <rPh sb="500" eb="502">
      <t>ザンダカ</t>
    </rPh>
    <rPh sb="505" eb="507">
      <t>ゲンショウ</t>
    </rPh>
    <rPh sb="513" eb="516">
      <t>シュウエキセイ</t>
    </rPh>
    <rPh sb="517" eb="518">
      <t>イチジル</t>
    </rPh>
    <rPh sb="520" eb="521">
      <t>ヒク</t>
    </rPh>
    <rPh sb="523" eb="525">
      <t>ケイエイ</t>
    </rPh>
    <rPh sb="526" eb="528">
      <t>コンナン</t>
    </rPh>
    <rPh sb="529" eb="531">
      <t>ジョウキョウ</t>
    </rPh>
    <rPh sb="538" eb="540">
      <t>ゲスイ</t>
    </rPh>
    <rPh sb="540" eb="541">
      <t>ドウ</t>
    </rPh>
    <rPh sb="541" eb="543">
      <t>ジギョウ</t>
    </rPh>
    <rPh sb="543" eb="545">
      <t>ゼンタイ</t>
    </rPh>
    <rPh sb="548" eb="551">
      <t>ホウカツテキ</t>
    </rPh>
    <rPh sb="552" eb="554">
      <t>ケイエイ</t>
    </rPh>
    <rPh sb="555" eb="556">
      <t>オコナ</t>
    </rPh>
    <phoneticPr fontId="7"/>
  </si>
  <si>
    <t>　浄化槽の標準的な耐用年数は25年とされており、公共下水道管路の50年よりも短いため、老朽化は早く進みます。
①有形固定資産減価償却率：資産の老朽化度を表す指標で、整備完了後は経年により増加するものです。本市は整備が完了しているため、年々増加傾向にあり、当年度は類似団体の平均を10ポイント以上上回る結果となりました。</t>
    <rPh sb="1" eb="3">
      <t>ジョウカ</t>
    </rPh>
    <rPh sb="3" eb="4">
      <t>ソウ</t>
    </rPh>
    <rPh sb="5" eb="7">
      <t>ヒョウジュン</t>
    </rPh>
    <rPh sb="7" eb="8">
      <t>テキ</t>
    </rPh>
    <rPh sb="9" eb="11">
      <t>タイヨウ</t>
    </rPh>
    <rPh sb="11" eb="13">
      <t>ネンスウ</t>
    </rPh>
    <rPh sb="16" eb="17">
      <t>ネン</t>
    </rPh>
    <rPh sb="24" eb="26">
      <t>コウキョウ</t>
    </rPh>
    <rPh sb="26" eb="27">
      <t>ゲ</t>
    </rPh>
    <rPh sb="27" eb="29">
      <t>スイドウ</t>
    </rPh>
    <rPh sb="29" eb="31">
      <t>カンロ</t>
    </rPh>
    <rPh sb="34" eb="35">
      <t>ネン</t>
    </rPh>
    <rPh sb="38" eb="39">
      <t>ミジカ</t>
    </rPh>
    <rPh sb="43" eb="46">
      <t>ロウキュウカ</t>
    </rPh>
    <rPh sb="47" eb="48">
      <t>ハヤ</t>
    </rPh>
    <rPh sb="49" eb="50">
      <t>スス</t>
    </rPh>
    <rPh sb="128" eb="131">
      <t>トウネンド</t>
    </rPh>
    <rPh sb="132" eb="134">
      <t>ルイジ</t>
    </rPh>
    <rPh sb="134" eb="136">
      <t>ダンタイ</t>
    </rPh>
    <rPh sb="137" eb="139">
      <t>ヘイキン</t>
    </rPh>
    <rPh sb="146" eb="148">
      <t>イジョウ</t>
    </rPh>
    <rPh sb="148" eb="150">
      <t>ウワマワ</t>
    </rPh>
    <rPh sb="151" eb="153">
      <t>ケッカ</t>
    </rPh>
    <phoneticPr fontId="7"/>
  </si>
  <si>
    <t>　公共下水道事業等との統合により、下水道事業全体として経営しているため、本事業単独の指標をもって経営状況を判断することは困難です。
　市内における下水道使用者の負担の公平を図るため、他事業と同じ料金体系を採用していることにより、採算性は低い状況にあります。
　施設は比較的新しい状況にありますが、今後は施設の更新に対する財源の確保が大きな課題となるため、徹底した維持管理費の削減により下水道事業全体として安定した経営が持続できるよう努めていきます。
　</t>
    <rPh sb="1" eb="3">
      <t>コウキョウ</t>
    </rPh>
    <rPh sb="3" eb="6">
      <t>ゲスイドウ</t>
    </rPh>
    <rPh sb="6" eb="8">
      <t>ジギョウ</t>
    </rPh>
    <rPh sb="8" eb="9">
      <t>トウ</t>
    </rPh>
    <rPh sb="11" eb="13">
      <t>トウゴウ</t>
    </rPh>
    <rPh sb="17" eb="19">
      <t>ゲスイ</t>
    </rPh>
    <rPh sb="19" eb="20">
      <t>ドウ</t>
    </rPh>
    <rPh sb="20" eb="22">
      <t>ジギョウ</t>
    </rPh>
    <rPh sb="22" eb="24">
      <t>ゼンタイ</t>
    </rPh>
    <rPh sb="27" eb="29">
      <t>ケイエイ</t>
    </rPh>
    <rPh sb="36" eb="37">
      <t>ホン</t>
    </rPh>
    <rPh sb="37" eb="39">
      <t>ジギョウ</t>
    </rPh>
    <rPh sb="39" eb="41">
      <t>タンドク</t>
    </rPh>
    <rPh sb="42" eb="44">
      <t>シヒョウ</t>
    </rPh>
    <rPh sb="48" eb="50">
      <t>ケイエイ</t>
    </rPh>
    <rPh sb="50" eb="52">
      <t>ジョウキョウ</t>
    </rPh>
    <rPh sb="53" eb="55">
      <t>ハンダン</t>
    </rPh>
    <rPh sb="60" eb="62">
      <t>コンナン</t>
    </rPh>
    <rPh sb="148" eb="150">
      <t>コンゴ</t>
    </rPh>
    <rPh sb="151" eb="153">
      <t>シセツ</t>
    </rPh>
    <rPh sb="154" eb="156">
      <t>コウシン</t>
    </rPh>
    <rPh sb="157" eb="158">
      <t>タイ</t>
    </rPh>
    <rPh sb="160" eb="162">
      <t>ザイゲン</t>
    </rPh>
    <rPh sb="163" eb="165">
      <t>カクホ</t>
    </rPh>
    <rPh sb="166" eb="167">
      <t>オオ</t>
    </rPh>
    <rPh sb="169" eb="171">
      <t>カダイ</t>
    </rPh>
    <rPh sb="177" eb="179">
      <t>テッテイ</t>
    </rPh>
    <rPh sb="181" eb="183">
      <t>イジ</t>
    </rPh>
    <rPh sb="183" eb="185">
      <t>カンリ</t>
    </rPh>
    <rPh sb="185" eb="186">
      <t>ヒ</t>
    </rPh>
    <rPh sb="187" eb="189">
      <t>サクゲン</t>
    </rPh>
    <rPh sb="192" eb="195">
      <t>ゲスイドウ</t>
    </rPh>
    <rPh sb="195" eb="197">
      <t>ジギョウ</t>
    </rPh>
    <rPh sb="197" eb="199">
      <t>ゼンタイ</t>
    </rPh>
    <rPh sb="202" eb="204">
      <t>アンテイ</t>
    </rPh>
    <rPh sb="206" eb="208">
      <t>ケイエイ</t>
    </rPh>
    <rPh sb="209" eb="211">
      <t>ジゾク</t>
    </rPh>
    <rPh sb="216" eb="217">
      <t>ツト</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</si>
</sst>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69-4275-A615-832FF01F4C5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D69-4275-A615-832FF01F4C5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27.17</c:v>
                </c:pt>
                <c:pt idx="1">
                  <c:v>27.17</c:v>
                </c:pt>
                <c:pt idx="2">
                  <c:v>27.17</c:v>
                </c:pt>
                <c:pt idx="3">
                  <c:v>26.09</c:v>
                </c:pt>
                <c:pt idx="4">
                  <c:v>26.09</c:v>
                </c:pt>
              </c:numCache>
            </c:numRef>
          </c:val>
          <c:extLst>
            <c:ext xmlns:c16="http://schemas.microsoft.com/office/drawing/2014/chart" uri="{C3380CC4-5D6E-409C-BE32-E72D297353CC}">
              <c16:uniqueId val="{00000000-5A08-4DEF-92B7-025ED783212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50.56</c:v>
                </c:pt>
                <c:pt idx="1">
                  <c:v>47.35</c:v>
                </c:pt>
                <c:pt idx="2">
                  <c:v>46.36</c:v>
                </c:pt>
                <c:pt idx="3">
                  <c:v>46.45</c:v>
                </c:pt>
                <c:pt idx="4">
                  <c:v>45.36</c:v>
                </c:pt>
              </c:numCache>
            </c:numRef>
          </c:val>
          <c:smooth val="0"/>
          <c:extLst>
            <c:ext xmlns:c16="http://schemas.microsoft.com/office/drawing/2014/chart" uri="{C3380CC4-5D6E-409C-BE32-E72D297353CC}">
              <c16:uniqueId val="{00000001-5A08-4DEF-92B7-025ED783212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17E-4E63-9240-D71B97A3C42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83.85</c:v>
                </c:pt>
                <c:pt idx="1">
                  <c:v>81.209999999999994</c:v>
                </c:pt>
                <c:pt idx="2">
                  <c:v>83.08</c:v>
                </c:pt>
                <c:pt idx="3">
                  <c:v>82.61</c:v>
                </c:pt>
                <c:pt idx="4">
                  <c:v>82.21</c:v>
                </c:pt>
              </c:numCache>
            </c:numRef>
          </c:val>
          <c:smooth val="0"/>
          <c:extLst>
            <c:ext xmlns:c16="http://schemas.microsoft.com/office/drawing/2014/chart" uri="{C3380CC4-5D6E-409C-BE32-E72D297353CC}">
              <c16:uniqueId val="{00000001-E17E-4E63-9240-D71B97A3C42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57.93</c:v>
                </c:pt>
                <c:pt idx="1">
                  <c:v>47.48</c:v>
                </c:pt>
                <c:pt idx="2">
                  <c:v>59.18</c:v>
                </c:pt>
                <c:pt idx="3">
                  <c:v>53.74</c:v>
                </c:pt>
                <c:pt idx="4">
                  <c:v>47.07</c:v>
                </c:pt>
              </c:numCache>
            </c:numRef>
          </c:val>
          <c:extLst>
            <c:ext xmlns:c16="http://schemas.microsoft.com/office/drawing/2014/chart" uri="{C3380CC4-5D6E-409C-BE32-E72D297353CC}">
              <c16:uniqueId val="{00000000-D285-4B08-8BF4-E74B6CE4D11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86.84</c:v>
                </c:pt>
                <c:pt idx="1">
                  <c:v>89.75</c:v>
                </c:pt>
                <c:pt idx="2">
                  <c:v>96.14</c:v>
                </c:pt>
                <c:pt idx="3">
                  <c:v>95.6</c:v>
                </c:pt>
                <c:pt idx="4">
                  <c:v>93.57</c:v>
                </c:pt>
              </c:numCache>
            </c:numRef>
          </c:val>
          <c:smooth val="0"/>
          <c:extLst>
            <c:ext xmlns:c16="http://schemas.microsoft.com/office/drawing/2014/chart" uri="{C3380CC4-5D6E-409C-BE32-E72D297353CC}">
              <c16:uniqueId val="{00000001-D285-4B08-8BF4-E74B6CE4D11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38.28</c:v>
                </c:pt>
                <c:pt idx="1">
                  <c:v>42.12</c:v>
                </c:pt>
                <c:pt idx="2">
                  <c:v>45.96</c:v>
                </c:pt>
                <c:pt idx="3">
                  <c:v>49.8</c:v>
                </c:pt>
                <c:pt idx="4">
                  <c:v>53.64</c:v>
                </c:pt>
              </c:numCache>
            </c:numRef>
          </c:val>
          <c:extLst>
            <c:ext xmlns:c16="http://schemas.microsoft.com/office/drawing/2014/chart" uri="{C3380CC4-5D6E-409C-BE32-E72D297353CC}">
              <c16:uniqueId val="{00000000-BD96-4773-A8C3-8738ECE7CAC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44.22</c:v>
                </c:pt>
                <c:pt idx="1">
                  <c:v>39.64</c:v>
                </c:pt>
                <c:pt idx="2">
                  <c:v>33.75</c:v>
                </c:pt>
                <c:pt idx="3">
                  <c:v>36.21</c:v>
                </c:pt>
                <c:pt idx="4">
                  <c:v>39.69</c:v>
                </c:pt>
              </c:numCache>
            </c:numRef>
          </c:val>
          <c:smooth val="0"/>
          <c:extLst>
            <c:ext xmlns:c16="http://schemas.microsoft.com/office/drawing/2014/chart" uri="{C3380CC4-5D6E-409C-BE32-E72D297353CC}">
              <c16:uniqueId val="{00000001-BD96-4773-A8C3-8738ECE7CAC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86-4F9E-A9F2-AD452247F80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786-4F9E-A9F2-AD452247F80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887.11</c:v>
                </c:pt>
                <c:pt idx="1">
                  <c:v>1141.51</c:v>
                </c:pt>
                <c:pt idx="2">
                  <c:v>1285.4100000000001</c:v>
                </c:pt>
                <c:pt idx="3">
                  <c:v>1503.75</c:v>
                </c:pt>
                <c:pt idx="4">
                  <c:v>1798.64</c:v>
                </c:pt>
              </c:numCache>
            </c:numRef>
          </c:val>
          <c:extLst>
            <c:ext xmlns:c16="http://schemas.microsoft.com/office/drawing/2014/chart" uri="{C3380CC4-5D6E-409C-BE32-E72D297353CC}">
              <c16:uniqueId val="{00000000-0423-435B-A7F6-F253B992526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254.32</c:v>
                </c:pt>
                <c:pt idx="1">
                  <c:v>249.76</c:v>
                </c:pt>
                <c:pt idx="2">
                  <c:v>237</c:v>
                </c:pt>
                <c:pt idx="3">
                  <c:v>257.23</c:v>
                </c:pt>
                <c:pt idx="4">
                  <c:v>293.54000000000002</c:v>
                </c:pt>
              </c:numCache>
            </c:numRef>
          </c:val>
          <c:smooth val="0"/>
          <c:extLst>
            <c:ext xmlns:c16="http://schemas.microsoft.com/office/drawing/2014/chart" uri="{C3380CC4-5D6E-409C-BE32-E72D297353CC}">
              <c16:uniqueId val="{00000001-0423-435B-A7F6-F253B992526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-125.47</c:v>
                </c:pt>
                <c:pt idx="1">
                  <c:v>-194.91</c:v>
                </c:pt>
                <c:pt idx="2">
                  <c:v>-363.24</c:v>
                </c:pt>
                <c:pt idx="3">
                  <c:v>-301.57</c:v>
                </c:pt>
                <c:pt idx="4">
                  <c:v>-355.78</c:v>
                </c:pt>
              </c:numCache>
            </c:numRef>
          </c:val>
          <c:extLst>
            <c:ext xmlns:c16="http://schemas.microsoft.com/office/drawing/2014/chart" uri="{C3380CC4-5D6E-409C-BE32-E72D297353CC}">
              <c16:uniqueId val="{00000000-83F9-4585-923A-E40C9153DD1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277.89</c:v>
                </c:pt>
                <c:pt idx="1">
                  <c:v>256.37</c:v>
                </c:pt>
                <c:pt idx="2">
                  <c:v>135.35</c:v>
                </c:pt>
                <c:pt idx="3">
                  <c:v>150.91999999999999</c:v>
                </c:pt>
                <c:pt idx="4">
                  <c:v>151.72</c:v>
                </c:pt>
              </c:numCache>
            </c:numRef>
          </c:val>
          <c:smooth val="0"/>
          <c:extLst>
            <c:ext xmlns:c16="http://schemas.microsoft.com/office/drawing/2014/chart" uri="{C3380CC4-5D6E-409C-BE32-E72D297353CC}">
              <c16:uniqueId val="{00000001-83F9-4585-923A-E40C9153DD1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1071.96</c:v>
                </c:pt>
                <c:pt idx="1">
                  <c:v>1011.92</c:v>
                </c:pt>
                <c:pt idx="2">
                  <c:v>933.99</c:v>
                </c:pt>
                <c:pt idx="3">
                  <c:v>879.93</c:v>
                </c:pt>
                <c:pt idx="4">
                  <c:v>827.34</c:v>
                </c:pt>
              </c:numCache>
            </c:numRef>
          </c:val>
          <c:extLst>
            <c:ext xmlns:c16="http://schemas.microsoft.com/office/drawing/2014/chart" uri="{C3380CC4-5D6E-409C-BE32-E72D297353CC}">
              <c16:uniqueId val="{00000000-EA69-473B-9EA7-5777D8D4EF1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855.65</c:v>
                </c:pt>
                <c:pt idx="1">
                  <c:v>862.99</c:v>
                </c:pt>
                <c:pt idx="2">
                  <c:v>782.91</c:v>
                </c:pt>
                <c:pt idx="3">
                  <c:v>783.21</c:v>
                </c:pt>
                <c:pt idx="4">
                  <c:v>902.04</c:v>
                </c:pt>
              </c:numCache>
            </c:numRef>
          </c:val>
          <c:smooth val="0"/>
          <c:extLst>
            <c:ext xmlns:c16="http://schemas.microsoft.com/office/drawing/2014/chart" uri="{C3380CC4-5D6E-409C-BE32-E72D297353CC}">
              <c16:uniqueId val="{00000001-EA69-473B-9EA7-5777D8D4EF1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30.13</c:v>
                </c:pt>
                <c:pt idx="1">
                  <c:v>23.88</c:v>
                </c:pt>
                <c:pt idx="2">
                  <c:v>30.83</c:v>
                </c:pt>
                <c:pt idx="3">
                  <c:v>27.33</c:v>
                </c:pt>
                <c:pt idx="4">
                  <c:v>23.24</c:v>
                </c:pt>
              </c:numCache>
            </c:numRef>
          </c:val>
          <c:extLst>
            <c:ext xmlns:c16="http://schemas.microsoft.com/office/drawing/2014/chart" uri="{C3380CC4-5D6E-409C-BE32-E72D297353CC}">
              <c16:uniqueId val="{00000000-19D8-4BD1-AC07-F24DD186C37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52.23</c:v>
                </c:pt>
                <c:pt idx="1">
                  <c:v>50.06</c:v>
                </c:pt>
                <c:pt idx="2">
                  <c:v>49.38</c:v>
                </c:pt>
                <c:pt idx="3">
                  <c:v>48.53</c:v>
                </c:pt>
                <c:pt idx="4">
                  <c:v>46.11</c:v>
                </c:pt>
              </c:numCache>
            </c:numRef>
          </c:val>
          <c:smooth val="0"/>
          <c:extLst>
            <c:ext xmlns:c16="http://schemas.microsoft.com/office/drawing/2014/chart" uri="{C3380CC4-5D6E-409C-BE32-E72D297353CC}">
              <c16:uniqueId val="{00000001-19D8-4BD1-AC07-F24DD186C37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632.51</c:v>
                </c:pt>
                <c:pt idx="1">
                  <c:v>811.5</c:v>
                </c:pt>
                <c:pt idx="2">
                  <c:v>615.36</c:v>
                </c:pt>
                <c:pt idx="3">
                  <c:v>695.82</c:v>
                </c:pt>
                <c:pt idx="4">
                  <c:v>821.26</c:v>
                </c:pt>
              </c:numCache>
            </c:numRef>
          </c:val>
          <c:extLst>
            <c:ext xmlns:c16="http://schemas.microsoft.com/office/drawing/2014/chart" uri="{C3380CC4-5D6E-409C-BE32-E72D297353CC}">
              <c16:uniqueId val="{00000000-779A-4043-993F-66601F5B915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294.05</c:v>
                </c:pt>
                <c:pt idx="1">
                  <c:v>309.22000000000003</c:v>
                </c:pt>
                <c:pt idx="2">
                  <c:v>316.97000000000003</c:v>
                </c:pt>
                <c:pt idx="3">
                  <c:v>326.17</c:v>
                </c:pt>
                <c:pt idx="4">
                  <c:v>336.93</c:v>
                </c:pt>
              </c:numCache>
            </c:numRef>
          </c:val>
          <c:smooth val="0"/>
          <c:extLst>
            <c:ext xmlns:c16="http://schemas.microsoft.com/office/drawing/2014/chart" uri="{C3380CC4-5D6E-409C-BE32-E72D297353CC}">
              <c16:uniqueId val="{00000001-779A-4043-993F-66601F5B915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長野県　長野市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個別排水処理</v>
      </c>
      <c r="Q8" s="35"/>
      <c r="R8" s="35"/>
      <c r="S8" s="35"/>
      <c r="T8" s="35"/>
      <c r="U8" s="35"/>
      <c r="V8" s="35"/>
      <c r="W8" s="35" t="str">
        <f>データ!L6</f>
        <v>L2</v>
      </c>
      <c r="X8" s="35"/>
      <c r="Y8" s="35"/>
      <c r="Z8" s="35"/>
      <c r="AA8" s="35"/>
      <c r="AB8" s="35"/>
      <c r="AC8" s="35"/>
      <c r="AD8" s="36" t="str">
        <f>データ!$M$6</f>
        <v>自治体職員</v>
      </c>
      <c r="AE8" s="36"/>
      <c r="AF8" s="36"/>
      <c r="AG8" s="36"/>
      <c r="AH8" s="36"/>
      <c r="AI8" s="36"/>
      <c r="AJ8" s="36"/>
      <c r="AK8" s="3"/>
      <c r="AL8" s="37">
        <f>データ!S6</f>
        <v>368785</v>
      </c>
      <c r="AM8" s="37"/>
      <c r="AN8" s="37"/>
      <c r="AO8" s="37"/>
      <c r="AP8" s="37"/>
      <c r="AQ8" s="37"/>
      <c r="AR8" s="37"/>
      <c r="AS8" s="37"/>
      <c r="AT8" s="38">
        <f>データ!T6</f>
        <v>834.81</v>
      </c>
      <c r="AU8" s="38"/>
      <c r="AV8" s="38"/>
      <c r="AW8" s="38"/>
      <c r="AX8" s="38"/>
      <c r="AY8" s="38"/>
      <c r="AZ8" s="38"/>
      <c r="BA8" s="38"/>
      <c r="BB8" s="38">
        <f>データ!U6</f>
        <v>441.76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-27.63</v>
      </c>
      <c r="J10" s="38"/>
      <c r="K10" s="38"/>
      <c r="L10" s="38"/>
      <c r="M10" s="38"/>
      <c r="N10" s="38"/>
      <c r="O10" s="38"/>
      <c r="P10" s="38">
        <f>データ!P6</f>
        <v>0.05</v>
      </c>
      <c r="Q10" s="38"/>
      <c r="R10" s="38"/>
      <c r="S10" s="38"/>
      <c r="T10" s="38"/>
      <c r="U10" s="38"/>
      <c r="V10" s="38"/>
      <c r="W10" s="38">
        <f>データ!Q6</f>
        <v>100</v>
      </c>
      <c r="X10" s="38"/>
      <c r="Y10" s="38"/>
      <c r="Z10" s="38"/>
      <c r="AA10" s="38"/>
      <c r="AB10" s="38"/>
      <c r="AC10" s="38"/>
      <c r="AD10" s="37">
        <f>データ!R6</f>
        <v>3534</v>
      </c>
      <c r="AE10" s="37"/>
      <c r="AF10" s="37"/>
      <c r="AG10" s="37"/>
      <c r="AH10" s="37"/>
      <c r="AI10" s="37"/>
      <c r="AJ10" s="37"/>
      <c r="AK10" s="2"/>
      <c r="AL10" s="37">
        <f>データ!V6</f>
        <v>175</v>
      </c>
      <c r="AM10" s="37"/>
      <c r="AN10" s="37"/>
      <c r="AO10" s="37"/>
      <c r="AP10" s="37"/>
      <c r="AQ10" s="37"/>
      <c r="AR10" s="37"/>
      <c r="AS10" s="37"/>
      <c r="AT10" s="38">
        <f>データ!W6</f>
        <v>129.72</v>
      </c>
      <c r="AU10" s="38"/>
      <c r="AV10" s="38"/>
      <c r="AW10" s="38"/>
      <c r="AX10" s="38"/>
      <c r="AY10" s="38"/>
      <c r="AZ10" s="38"/>
      <c r="BA10" s="38"/>
      <c r="BB10" s="38">
        <f>データ!X6</f>
        <v>1.35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113</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114</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75"/>
      <c r="BN60" s="75"/>
      <c r="BO60" s="75"/>
      <c r="BP60" s="75"/>
      <c r="BQ60" s="75"/>
      <c r="BR60" s="75"/>
      <c r="BS60" s="75"/>
      <c r="BT60" s="75"/>
      <c r="BU60" s="75"/>
      <c r="BV60" s="75"/>
      <c r="BW60" s="75"/>
      <c r="BX60" s="75"/>
      <c r="BY60" s="75"/>
      <c r="BZ60" s="76"/>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115</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【93.47】</v>
      </c>
      <c r="F85" s="12" t="str">
        <f>データ!AT6</f>
        <v>【264.35】</v>
      </c>
      <c r="G85" s="12" t="str">
        <f>データ!BE6</f>
        <v>【155.91】</v>
      </c>
      <c r="H85" s="12" t="str">
        <f>データ!BP6</f>
        <v>【881.57】</v>
      </c>
      <c r="I85" s="12" t="str">
        <f>データ!CA6</f>
        <v>【46.46】</v>
      </c>
      <c r="J85" s="12" t="str">
        <f>データ!CL6</f>
        <v>【339.86】</v>
      </c>
      <c r="K85" s="12" t="str">
        <f>データ!CW6</f>
        <v>【45.78】</v>
      </c>
      <c r="L85" s="12" t="str">
        <f>データ!DH6</f>
        <v>【81.82】</v>
      </c>
      <c r="M85" s="12" t="str">
        <f>データ!DS6</f>
        <v>【39.37】</v>
      </c>
      <c r="N85" s="12" t="str">
        <f>データ!ED6</f>
        <v>【-】</v>
      </c>
      <c r="O85" s="12" t="str">
        <f>データ!EO6</f>
        <v>【-】</v>
      </c>
    </row>
  </sheetData>
  <sheetProtection algorithmName="SHA-512" hashValue="HRqzS1guQ4RKnVfvc57lp5h6c4XUxX1t6tj8d6cfO3cLmPs9wKTXqLq9SKqdPn96U0xdeLvKDT+uxvNu28k3bw==" saltValue="jgkfXJ/Ew38zg5oWIpeyS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202011</v>
      </c>
      <c r="D6" s="19">
        <f t="shared" si="3"/>
        <v>46</v>
      </c>
      <c r="E6" s="19">
        <f t="shared" si="3"/>
        <v>18</v>
      </c>
      <c r="F6" s="19">
        <f t="shared" si="3"/>
        <v>1</v>
      </c>
      <c r="G6" s="19">
        <f t="shared" si="3"/>
        <v>0</v>
      </c>
      <c r="H6" s="19" t="str">
        <f t="shared" si="3"/>
        <v>長野県　長野市</v>
      </c>
      <c r="I6" s="19" t="str">
        <f t="shared" si="3"/>
        <v>法適用</v>
      </c>
      <c r="J6" s="19" t="str">
        <f t="shared" si="3"/>
        <v>下水道事業</v>
      </c>
      <c r="K6" s="19" t="str">
        <f t="shared" si="3"/>
        <v>個別排水処理</v>
      </c>
      <c r="L6" s="19" t="str">
        <f t="shared" si="3"/>
        <v>L2</v>
      </c>
      <c r="M6" s="19" t="str">
        <f t="shared" si="3"/>
        <v>自治体職員</v>
      </c>
      <c r="N6" s="20" t="str">
        <f t="shared" si="3"/>
        <v>-</v>
      </c>
      <c r="O6" s="20">
        <f t="shared" si="3"/>
        <v>-27.63</v>
      </c>
      <c r="P6" s="20">
        <f t="shared" si="3"/>
        <v>0.05</v>
      </c>
      <c r="Q6" s="20">
        <f t="shared" si="3"/>
        <v>100</v>
      </c>
      <c r="R6" s="20">
        <f t="shared" si="3"/>
        <v>3534</v>
      </c>
      <c r="S6" s="20">
        <f t="shared" si="3"/>
        <v>368785</v>
      </c>
      <c r="T6" s="20">
        <f t="shared" si="3"/>
        <v>834.81</v>
      </c>
      <c r="U6" s="20">
        <f t="shared" si="3"/>
        <v>441.76</v>
      </c>
      <c r="V6" s="20">
        <f t="shared" si="3"/>
        <v>175</v>
      </c>
      <c r="W6" s="20">
        <f t="shared" si="3"/>
        <v>129.72</v>
      </c>
      <c r="X6" s="20">
        <f t="shared" si="3"/>
        <v>1.35</v>
      </c>
      <c r="Y6" s="21">
        <f>IF(Y7="",NA(),Y7)</f>
        <v>57.93</v>
      </c>
      <c r="Z6" s="21">
        <f t="shared" ref="Z6:AH6" si="4">IF(Z7="",NA(),Z7)</f>
        <v>47.48</v>
      </c>
      <c r="AA6" s="21">
        <f t="shared" si="4"/>
        <v>59.18</v>
      </c>
      <c r="AB6" s="21">
        <f t="shared" si="4"/>
        <v>53.74</v>
      </c>
      <c r="AC6" s="21">
        <f t="shared" si="4"/>
        <v>47.07</v>
      </c>
      <c r="AD6" s="21">
        <f t="shared" si="4"/>
        <v>86.84</v>
      </c>
      <c r="AE6" s="21">
        <f t="shared" si="4"/>
        <v>89.75</v>
      </c>
      <c r="AF6" s="21">
        <f t="shared" si="4"/>
        <v>96.14</v>
      </c>
      <c r="AG6" s="21">
        <f t="shared" si="4"/>
        <v>95.6</v>
      </c>
      <c r="AH6" s="21">
        <f t="shared" si="4"/>
        <v>93.57</v>
      </c>
      <c r="AI6" s="20" t="str">
        <f>IF(AI7="","",IF(AI7="-","【-】","【"&amp;SUBSTITUTE(TEXT(AI7,"#,##0.00"),"-","△")&amp;"】"))</f>
        <v>【93.47】</v>
      </c>
      <c r="AJ6" s="21">
        <f>IF(AJ7="",NA(),AJ7)</f>
        <v>887.11</v>
      </c>
      <c r="AK6" s="21">
        <f t="shared" ref="AK6:AS6" si="5">IF(AK7="",NA(),AK7)</f>
        <v>1141.51</v>
      </c>
      <c r="AL6" s="21">
        <f t="shared" si="5"/>
        <v>1285.4100000000001</v>
      </c>
      <c r="AM6" s="21">
        <f t="shared" si="5"/>
        <v>1503.75</v>
      </c>
      <c r="AN6" s="21">
        <f t="shared" si="5"/>
        <v>1798.64</v>
      </c>
      <c r="AO6" s="21">
        <f t="shared" si="5"/>
        <v>254.32</v>
      </c>
      <c r="AP6" s="21">
        <f t="shared" si="5"/>
        <v>249.76</v>
      </c>
      <c r="AQ6" s="21">
        <f t="shared" si="5"/>
        <v>237</v>
      </c>
      <c r="AR6" s="21">
        <f t="shared" si="5"/>
        <v>257.23</v>
      </c>
      <c r="AS6" s="21">
        <f t="shared" si="5"/>
        <v>293.54000000000002</v>
      </c>
      <c r="AT6" s="20" t="str">
        <f>IF(AT7="","",IF(AT7="-","【-】","【"&amp;SUBSTITUTE(TEXT(AT7,"#,##0.00"),"-","△")&amp;"】"))</f>
        <v>【264.35】</v>
      </c>
      <c r="AU6" s="21">
        <f>IF(AU7="",NA(),AU7)</f>
        <v>-125.47</v>
      </c>
      <c r="AV6" s="21">
        <f t="shared" ref="AV6:BD6" si="6">IF(AV7="",NA(),AV7)</f>
        <v>-194.91</v>
      </c>
      <c r="AW6" s="21">
        <f t="shared" si="6"/>
        <v>-363.24</v>
      </c>
      <c r="AX6" s="21">
        <f t="shared" si="6"/>
        <v>-301.57</v>
      </c>
      <c r="AY6" s="21">
        <f t="shared" si="6"/>
        <v>-355.78</v>
      </c>
      <c r="AZ6" s="21">
        <f t="shared" si="6"/>
        <v>277.89</v>
      </c>
      <c r="BA6" s="21">
        <f t="shared" si="6"/>
        <v>256.37</v>
      </c>
      <c r="BB6" s="21">
        <f t="shared" si="6"/>
        <v>135.35</v>
      </c>
      <c r="BC6" s="21">
        <f t="shared" si="6"/>
        <v>150.91999999999999</v>
      </c>
      <c r="BD6" s="21">
        <f t="shared" si="6"/>
        <v>151.72</v>
      </c>
      <c r="BE6" s="20" t="str">
        <f>IF(BE7="","",IF(BE7="-","【-】","【"&amp;SUBSTITUTE(TEXT(BE7,"#,##0.00"),"-","△")&amp;"】"))</f>
        <v>【155.91】</v>
      </c>
      <c r="BF6" s="21">
        <f>IF(BF7="",NA(),BF7)</f>
        <v>1071.96</v>
      </c>
      <c r="BG6" s="21">
        <f t="shared" ref="BG6:BO6" si="7">IF(BG7="",NA(),BG7)</f>
        <v>1011.92</v>
      </c>
      <c r="BH6" s="21">
        <f t="shared" si="7"/>
        <v>933.99</v>
      </c>
      <c r="BI6" s="21">
        <f t="shared" si="7"/>
        <v>879.93</v>
      </c>
      <c r="BJ6" s="21">
        <f t="shared" si="7"/>
        <v>827.34</v>
      </c>
      <c r="BK6" s="21">
        <f t="shared" si="7"/>
        <v>855.65</v>
      </c>
      <c r="BL6" s="21">
        <f t="shared" si="7"/>
        <v>862.99</v>
      </c>
      <c r="BM6" s="21">
        <f t="shared" si="7"/>
        <v>782.91</v>
      </c>
      <c r="BN6" s="21">
        <f t="shared" si="7"/>
        <v>783.21</v>
      </c>
      <c r="BO6" s="21">
        <f t="shared" si="7"/>
        <v>902.04</v>
      </c>
      <c r="BP6" s="20" t="str">
        <f>IF(BP7="","",IF(BP7="-","【-】","【"&amp;SUBSTITUTE(TEXT(BP7,"#,##0.00"),"-","△")&amp;"】"))</f>
        <v>【881.57】</v>
      </c>
      <c r="BQ6" s="21">
        <f>IF(BQ7="",NA(),BQ7)</f>
        <v>30.13</v>
      </c>
      <c r="BR6" s="21">
        <f t="shared" ref="BR6:BZ6" si="8">IF(BR7="",NA(),BR7)</f>
        <v>23.88</v>
      </c>
      <c r="BS6" s="21">
        <f t="shared" si="8"/>
        <v>30.83</v>
      </c>
      <c r="BT6" s="21">
        <f t="shared" si="8"/>
        <v>27.33</v>
      </c>
      <c r="BU6" s="21">
        <f t="shared" si="8"/>
        <v>23.24</v>
      </c>
      <c r="BV6" s="21">
        <f t="shared" si="8"/>
        <v>52.23</v>
      </c>
      <c r="BW6" s="21">
        <f t="shared" si="8"/>
        <v>50.06</v>
      </c>
      <c r="BX6" s="21">
        <f t="shared" si="8"/>
        <v>49.38</v>
      </c>
      <c r="BY6" s="21">
        <f t="shared" si="8"/>
        <v>48.53</v>
      </c>
      <c r="BZ6" s="21">
        <f t="shared" si="8"/>
        <v>46.11</v>
      </c>
      <c r="CA6" s="20" t="str">
        <f>IF(CA7="","",IF(CA7="-","【-】","【"&amp;SUBSTITUTE(TEXT(CA7,"#,##0.00"),"-","△")&amp;"】"))</f>
        <v>【46.46】</v>
      </c>
      <c r="CB6" s="21">
        <f>IF(CB7="",NA(),CB7)</f>
        <v>632.51</v>
      </c>
      <c r="CC6" s="21">
        <f t="shared" ref="CC6:CK6" si="9">IF(CC7="",NA(),CC7)</f>
        <v>811.5</v>
      </c>
      <c r="CD6" s="21">
        <f t="shared" si="9"/>
        <v>615.36</v>
      </c>
      <c r="CE6" s="21">
        <f t="shared" si="9"/>
        <v>695.82</v>
      </c>
      <c r="CF6" s="21">
        <f t="shared" si="9"/>
        <v>821.26</v>
      </c>
      <c r="CG6" s="21">
        <f t="shared" si="9"/>
        <v>294.05</v>
      </c>
      <c r="CH6" s="21">
        <f t="shared" si="9"/>
        <v>309.22000000000003</v>
      </c>
      <c r="CI6" s="21">
        <f t="shared" si="9"/>
        <v>316.97000000000003</v>
      </c>
      <c r="CJ6" s="21">
        <f t="shared" si="9"/>
        <v>326.17</v>
      </c>
      <c r="CK6" s="21">
        <f t="shared" si="9"/>
        <v>336.93</v>
      </c>
      <c r="CL6" s="20" t="str">
        <f>IF(CL7="","",IF(CL7="-","【-】","【"&amp;SUBSTITUTE(TEXT(CL7,"#,##0.00"),"-","△")&amp;"】"))</f>
        <v>【339.86】</v>
      </c>
      <c r="CM6" s="21">
        <f>IF(CM7="",NA(),CM7)</f>
        <v>27.17</v>
      </c>
      <c r="CN6" s="21">
        <f t="shared" ref="CN6:CV6" si="10">IF(CN7="",NA(),CN7)</f>
        <v>27.17</v>
      </c>
      <c r="CO6" s="21">
        <f t="shared" si="10"/>
        <v>27.17</v>
      </c>
      <c r="CP6" s="21">
        <f t="shared" si="10"/>
        <v>26.09</v>
      </c>
      <c r="CQ6" s="21">
        <f t="shared" si="10"/>
        <v>26.09</v>
      </c>
      <c r="CR6" s="21">
        <f t="shared" si="10"/>
        <v>50.56</v>
      </c>
      <c r="CS6" s="21">
        <f t="shared" si="10"/>
        <v>47.35</v>
      </c>
      <c r="CT6" s="21">
        <f t="shared" si="10"/>
        <v>46.36</v>
      </c>
      <c r="CU6" s="21">
        <f t="shared" si="10"/>
        <v>46.45</v>
      </c>
      <c r="CV6" s="21">
        <f t="shared" si="10"/>
        <v>45.36</v>
      </c>
      <c r="CW6" s="20" t="str">
        <f>IF(CW7="","",IF(CW7="-","【-】","【"&amp;SUBSTITUTE(TEXT(CW7,"#,##0.00"),"-","△")&amp;"】"))</f>
        <v>【45.78】</v>
      </c>
      <c r="CX6" s="21">
        <f>IF(CX7="",NA(),CX7)</f>
        <v>100</v>
      </c>
      <c r="CY6" s="21">
        <f t="shared" ref="CY6:DG6" si="11">IF(CY7="",NA(),CY7)</f>
        <v>100</v>
      </c>
      <c r="CZ6" s="21">
        <f t="shared" si="11"/>
        <v>100</v>
      </c>
      <c r="DA6" s="21">
        <f t="shared" si="11"/>
        <v>100</v>
      </c>
      <c r="DB6" s="21">
        <f t="shared" si="11"/>
        <v>100</v>
      </c>
      <c r="DC6" s="21">
        <f t="shared" si="11"/>
        <v>83.85</v>
      </c>
      <c r="DD6" s="21">
        <f t="shared" si="11"/>
        <v>81.209999999999994</v>
      </c>
      <c r="DE6" s="21">
        <f t="shared" si="11"/>
        <v>83.08</v>
      </c>
      <c r="DF6" s="21">
        <f t="shared" si="11"/>
        <v>82.61</v>
      </c>
      <c r="DG6" s="21">
        <f t="shared" si="11"/>
        <v>82.21</v>
      </c>
      <c r="DH6" s="20" t="str">
        <f>IF(DH7="","",IF(DH7="-","【-】","【"&amp;SUBSTITUTE(TEXT(DH7,"#,##0.00"),"-","△")&amp;"】"))</f>
        <v>【81.82】</v>
      </c>
      <c r="DI6" s="21">
        <f>IF(DI7="",NA(),DI7)</f>
        <v>38.28</v>
      </c>
      <c r="DJ6" s="21">
        <f t="shared" ref="DJ6:DR6" si="12">IF(DJ7="",NA(),DJ7)</f>
        <v>42.12</v>
      </c>
      <c r="DK6" s="21">
        <f t="shared" si="12"/>
        <v>45.96</v>
      </c>
      <c r="DL6" s="21">
        <f t="shared" si="12"/>
        <v>49.8</v>
      </c>
      <c r="DM6" s="21">
        <f t="shared" si="12"/>
        <v>53.64</v>
      </c>
      <c r="DN6" s="21">
        <f t="shared" si="12"/>
        <v>44.22</v>
      </c>
      <c r="DO6" s="21">
        <f t="shared" si="12"/>
        <v>39.64</v>
      </c>
      <c r="DP6" s="21">
        <f t="shared" si="12"/>
        <v>33.75</v>
      </c>
      <c r="DQ6" s="21">
        <f t="shared" si="12"/>
        <v>36.21</v>
      </c>
      <c r="DR6" s="21">
        <f t="shared" si="12"/>
        <v>39.69</v>
      </c>
      <c r="DS6" s="20" t="str">
        <f>IF(DS7="","",IF(DS7="-","【-】","【"&amp;SUBSTITUTE(TEXT(DS7,"#,##0.00"),"-","△")&amp;"】"))</f>
        <v>【39.37】</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202011</v>
      </c>
      <c r="D7" s="23">
        <v>46</v>
      </c>
      <c r="E7" s="23">
        <v>18</v>
      </c>
      <c r="F7" s="23">
        <v>1</v>
      </c>
      <c r="G7" s="23">
        <v>0</v>
      </c>
      <c r="H7" s="23" t="s">
        <v>96</v>
      </c>
      <c r="I7" s="23" t="s">
        <v>97</v>
      </c>
      <c r="J7" s="23" t="s">
        <v>98</v>
      </c>
      <c r="K7" s="23" t="s">
        <v>99</v>
      </c>
      <c r="L7" s="23" t="s">
        <v>100</v>
      </c>
      <c r="M7" s="23" t="s">
        <v>101</v>
      </c>
      <c r="N7" s="24" t="s">
        <v>102</v>
      </c>
      <c r="O7" s="24">
        <v>-27.63</v>
      </c>
      <c r="P7" s="24">
        <v>0.05</v>
      </c>
      <c r="Q7" s="24">
        <v>100</v>
      </c>
      <c r="R7" s="24">
        <v>3534</v>
      </c>
      <c r="S7" s="24">
        <v>368785</v>
      </c>
      <c r="T7" s="24">
        <v>834.81</v>
      </c>
      <c r="U7" s="24">
        <v>441.76</v>
      </c>
      <c r="V7" s="24">
        <v>175</v>
      </c>
      <c r="W7" s="24">
        <v>129.72</v>
      </c>
      <c r="X7" s="24">
        <v>1.35</v>
      </c>
      <c r="Y7" s="24">
        <v>57.93</v>
      </c>
      <c r="Z7" s="24">
        <v>47.48</v>
      </c>
      <c r="AA7" s="24">
        <v>59.18</v>
      </c>
      <c r="AB7" s="24">
        <v>53.74</v>
      </c>
      <c r="AC7" s="24">
        <v>47.07</v>
      </c>
      <c r="AD7" s="24">
        <v>86.84</v>
      </c>
      <c r="AE7" s="24">
        <v>89.75</v>
      </c>
      <c r="AF7" s="24">
        <v>96.14</v>
      </c>
      <c r="AG7" s="24">
        <v>95.6</v>
      </c>
      <c r="AH7" s="24">
        <v>93.57</v>
      </c>
      <c r="AI7" s="24">
        <v>93.47</v>
      </c>
      <c r="AJ7" s="24">
        <v>887.11</v>
      </c>
      <c r="AK7" s="24">
        <v>1141.51</v>
      </c>
      <c r="AL7" s="24">
        <v>1285.4100000000001</v>
      </c>
      <c r="AM7" s="24">
        <v>1503.75</v>
      </c>
      <c r="AN7" s="24">
        <v>1798.64</v>
      </c>
      <c r="AO7" s="24">
        <v>254.32</v>
      </c>
      <c r="AP7" s="24">
        <v>249.76</v>
      </c>
      <c r="AQ7" s="24">
        <v>237</v>
      </c>
      <c r="AR7" s="24">
        <v>257.23</v>
      </c>
      <c r="AS7" s="24">
        <v>293.54000000000002</v>
      </c>
      <c r="AT7" s="24">
        <v>264.35000000000002</v>
      </c>
      <c r="AU7" s="24">
        <v>-125.47</v>
      </c>
      <c r="AV7" s="24">
        <v>-194.91</v>
      </c>
      <c r="AW7" s="24">
        <v>-363.24</v>
      </c>
      <c r="AX7" s="24">
        <v>-301.57</v>
      </c>
      <c r="AY7" s="24">
        <v>-355.78</v>
      </c>
      <c r="AZ7" s="24">
        <v>277.89</v>
      </c>
      <c r="BA7" s="24">
        <v>256.37</v>
      </c>
      <c r="BB7" s="24">
        <v>135.35</v>
      </c>
      <c r="BC7" s="24">
        <v>150.91999999999999</v>
      </c>
      <c r="BD7" s="24">
        <v>151.72</v>
      </c>
      <c r="BE7" s="24">
        <v>155.91</v>
      </c>
      <c r="BF7" s="24">
        <v>1071.96</v>
      </c>
      <c r="BG7" s="24">
        <v>1011.92</v>
      </c>
      <c r="BH7" s="24">
        <v>933.99</v>
      </c>
      <c r="BI7" s="24">
        <v>879.93</v>
      </c>
      <c r="BJ7" s="24">
        <v>827.34</v>
      </c>
      <c r="BK7" s="24">
        <v>855.65</v>
      </c>
      <c r="BL7" s="24">
        <v>862.99</v>
      </c>
      <c r="BM7" s="24">
        <v>782.91</v>
      </c>
      <c r="BN7" s="24">
        <v>783.21</v>
      </c>
      <c r="BO7" s="24">
        <v>902.04</v>
      </c>
      <c r="BP7" s="24">
        <v>881.57</v>
      </c>
      <c r="BQ7" s="24">
        <v>30.13</v>
      </c>
      <c r="BR7" s="24">
        <v>23.88</v>
      </c>
      <c r="BS7" s="24">
        <v>30.83</v>
      </c>
      <c r="BT7" s="24">
        <v>27.33</v>
      </c>
      <c r="BU7" s="24">
        <v>23.24</v>
      </c>
      <c r="BV7" s="24">
        <v>52.23</v>
      </c>
      <c r="BW7" s="24">
        <v>50.06</v>
      </c>
      <c r="BX7" s="24">
        <v>49.38</v>
      </c>
      <c r="BY7" s="24">
        <v>48.53</v>
      </c>
      <c r="BZ7" s="24">
        <v>46.11</v>
      </c>
      <c r="CA7" s="24">
        <v>46.46</v>
      </c>
      <c r="CB7" s="24">
        <v>632.51</v>
      </c>
      <c r="CC7" s="24">
        <v>811.5</v>
      </c>
      <c r="CD7" s="24">
        <v>615.36</v>
      </c>
      <c r="CE7" s="24">
        <v>695.82</v>
      </c>
      <c r="CF7" s="24">
        <v>821.26</v>
      </c>
      <c r="CG7" s="24">
        <v>294.05</v>
      </c>
      <c r="CH7" s="24">
        <v>309.22000000000003</v>
      </c>
      <c r="CI7" s="24">
        <v>316.97000000000003</v>
      </c>
      <c r="CJ7" s="24">
        <v>326.17</v>
      </c>
      <c r="CK7" s="24">
        <v>336.93</v>
      </c>
      <c r="CL7" s="24">
        <v>339.86</v>
      </c>
      <c r="CM7" s="24">
        <v>27.17</v>
      </c>
      <c r="CN7" s="24">
        <v>27.17</v>
      </c>
      <c r="CO7" s="24">
        <v>27.17</v>
      </c>
      <c r="CP7" s="24">
        <v>26.09</v>
      </c>
      <c r="CQ7" s="24">
        <v>26.09</v>
      </c>
      <c r="CR7" s="24">
        <v>50.56</v>
      </c>
      <c r="CS7" s="24">
        <v>47.35</v>
      </c>
      <c r="CT7" s="24">
        <v>46.36</v>
      </c>
      <c r="CU7" s="24">
        <v>46.45</v>
      </c>
      <c r="CV7" s="24">
        <v>45.36</v>
      </c>
      <c r="CW7" s="24">
        <v>45.78</v>
      </c>
      <c r="CX7" s="24">
        <v>100</v>
      </c>
      <c r="CY7" s="24">
        <v>100</v>
      </c>
      <c r="CZ7" s="24">
        <v>100</v>
      </c>
      <c r="DA7" s="24">
        <v>100</v>
      </c>
      <c r="DB7" s="24">
        <v>100</v>
      </c>
      <c r="DC7" s="24">
        <v>83.85</v>
      </c>
      <c r="DD7" s="24">
        <v>81.209999999999994</v>
      </c>
      <c r="DE7" s="24">
        <v>83.08</v>
      </c>
      <c r="DF7" s="24">
        <v>82.61</v>
      </c>
      <c r="DG7" s="24">
        <v>82.21</v>
      </c>
      <c r="DH7" s="24">
        <v>81.819999999999993</v>
      </c>
      <c r="DI7" s="24">
        <v>38.28</v>
      </c>
      <c r="DJ7" s="24">
        <v>42.12</v>
      </c>
      <c r="DK7" s="24">
        <v>45.96</v>
      </c>
      <c r="DL7" s="24">
        <v>49.8</v>
      </c>
      <c r="DM7" s="24">
        <v>53.64</v>
      </c>
      <c r="DN7" s="24">
        <v>44.22</v>
      </c>
      <c r="DO7" s="24">
        <v>39.64</v>
      </c>
      <c r="DP7" s="24">
        <v>33.75</v>
      </c>
      <c r="DQ7" s="24">
        <v>36.21</v>
      </c>
      <c r="DR7" s="24">
        <v>39.69</v>
      </c>
      <c r="DS7" s="24">
        <v>39.369999999999997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00057033</cp:lastModifiedBy>
  <dcterms:created xsi:type="dcterms:W3CDTF">2023-12-12T01:08:54Z</dcterms:created>
  <dcterms:modified xsi:type="dcterms:W3CDTF">2024-01-22T02:45:13Z</dcterms:modified>
  <cp:category/>
</cp:coreProperties>
</file>