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701000総務課$\財務\H27年10月　移行データ\§財務\決算\経営比較分析表\R4（R5作業）\02_回答\02_下水分\"/>
    </mc:Choice>
  </mc:AlternateContent>
  <workbookProtection workbookAlgorithmName="SHA-512" workbookHashValue="f26HZMTU9AamnhGWuUjkTbEvQP1dR3s16IX+95HLIOaP1IsfN9uNIVvs6cWBZ5xg8iTjuIsUIUYxUggYkPNeXQ==" workbookSaltValue="P5u8a78cMdbZcFWQJLNK8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P10" i="4"/>
  <c r="I10" i="4"/>
  <c r="AT8" i="4"/>
  <c r="AL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<sst xmlns="http://schemas.openxmlformats.org/spreadsheetml/2006/main" count="231" uniqueCount="116">
  <si>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</si>
  <si>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</si>
  <si>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</si>
  <si>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</si>
  <si>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</si>
  <si>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</si>
  <si>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</si>
  <si>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</si>
  <si>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</si>
  <si>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</si>
  <si>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</si>
  <si>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</si>
  <si>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</si>
  <si>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</si>
  <si>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</si>
  <si>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</si>
  <si>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</si>
  <si>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</si>
  <si>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</si>
  <si>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</si>
  <si>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</si>
  <si>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</si>
  <si>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</si>
  <si>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</si>
  <si>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</si>
  <si>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</si>
  <si>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</si>
  <si>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</si>
  <si>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</si>
  <si>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</si>
  <si>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</si>
  <si>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</si>
  <si>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</si>
  <si>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</si>
  <si>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</si>
  <si>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</si>
  <si>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</si>
  <si>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</si>
  <si>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</si>
  <si>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</si>
  <si>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</si>
  <si>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</si>
  <si>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</si>
  <si>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</si>
  <si>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</si>
  <si>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</si>
  <si>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</si>
  <si>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</si>
  <si>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</si>
  <si>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</si>
  <si>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</si>
  <si>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</si>
  <si>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</si>
  <si>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</si>
  <si>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</si>
  <si>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</si>
  <si>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</si>
  <si>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</si>
  <si>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</si>
  <si>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</si>
  <si>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</si>
  <si>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</si>
  <si>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</si>
  <si>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</si>
  <si>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</si>
  <si>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</si>
  <si>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</si>
  <si>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</si>
  <si>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</si>
  <si>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</si>
  <si>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</si>
  <si>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</si>
  <si>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</si>
  <si>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</si>
  <si>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</si>
  <si>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</si>
  <si>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</si>
  <si>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</si>
  <si>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</si>
  <si>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</si>
  <si>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</si>
  <si>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</si>
  <si>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</si>
  <si>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</si>
  <si>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</si>
  <si>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</si>
  <si>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</si>
  <si>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</si>
  <si>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</si>
  <si>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</si>
  <si>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</si>
  <si>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</si>
  <si>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</si>
  <si>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</si>
  <si>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</si>
  <si>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</si>
  <si>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</si>
  <si>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</si>
  <si>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</si>
  <si>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</si>
  <si>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</si>
  <si>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</si>
  <si>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</si>
  <si>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</si>
  <si>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</si>
  <si>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</si>
  <si>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</si>
  <si>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</si>
  <si>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</si>
  <si>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</si>
  <si>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</si>
  <si>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</si>
  <si>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</si>
  <si>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下水道管路整備は平成29年度に概ね完了しており、今後は、終末処理場の耐震化、長寿命化を計画的に進めていきます。
①有形固定資産減価償却率：資産の老朽化度を表す指標で、整備完了後は経年により増加するものです。本市では概ね整備が完了しているのに対し、平均値は減少している年度もあることから、整備途中の団体や新規に法適化した団体があることが推測されます。このため、本市の単年度の老朽化の伸び率が平均より高くなっているものと考えられます。
②管渠老朽化率：法定耐用年数を経過した管渠はありません。令和27年以降に更新時期を迎えます。
③管渠改善率：管渠が新しいため、改善率は０％です。</t>
    <rPh sb="16" eb="17">
      <t>オオム</t>
    </rPh>
    <rPh sb="18" eb="20">
      <t>カンリョウ</t>
    </rPh>
    <rPh sb="105" eb="106">
      <t>ホン</t>
    </rPh>
    <rPh sb="106" eb="107">
      <t>シ</t>
    </rPh>
    <rPh sb="109" eb="110">
      <t>オオム</t>
    </rPh>
    <rPh sb="111" eb="113">
      <t>セイビ</t>
    </rPh>
    <rPh sb="114" eb="116">
      <t>カンリョウ</t>
    </rPh>
    <rPh sb="122" eb="123">
      <t>タイ</t>
    </rPh>
    <rPh sb="125" eb="128">
      <t>ヘイキンチ</t>
    </rPh>
    <rPh sb="129" eb="131">
      <t>ゲンショウ</t>
    </rPh>
    <rPh sb="135" eb="137">
      <t>ネンド</t>
    </rPh>
    <rPh sb="145" eb="147">
      <t>セイビ</t>
    </rPh>
    <rPh sb="147" eb="149">
      <t>トチュウ</t>
    </rPh>
    <rPh sb="150" eb="152">
      <t>ダンタイ</t>
    </rPh>
    <rPh sb="153" eb="155">
      <t>シンキ</t>
    </rPh>
    <rPh sb="169" eb="171">
      <t>スイソク</t>
    </rPh>
    <rPh sb="181" eb="183">
      <t>ホンシ</t>
    </rPh>
    <rPh sb="184" eb="187">
      <t>タンネンド</t>
    </rPh>
    <rPh sb="188" eb="191">
      <t>ロウキュウカ</t>
    </rPh>
    <rPh sb="192" eb="193">
      <t>ノ</t>
    </rPh>
    <rPh sb="194" eb="195">
      <t>リツ</t>
    </rPh>
    <rPh sb="196" eb="198">
      <t>ヘイキン</t>
    </rPh>
    <rPh sb="200" eb="201">
      <t>タカ</t>
    </rPh>
    <rPh sb="210" eb="211">
      <t>カンガ</t>
    </rPh>
    <rPh sb="246" eb="248">
      <t>レイワ</t>
    </rPh>
    <phoneticPr fontId="4"/>
  </si>
  <si>
    <r>
      <t>　特定環境保全公共下水道の下流処理区では、平成28年度まで下水道整備工事を実施しており、平成29年度にこの処理区における水洗化人口が大きく増加したことなどにより「⑧水洗化率」が大きく上昇し、その後は水洗化を促進するものの、その上昇率は鈍化しています。
　令和４年度は下水道使用料収入が減少に転じ「①経常収支比率」も僅かに悪化しました。
　今後も下水道の処理区域内人口は減少が見込まれており、収入の減少・指標の悪化は避けられないものと想定されます。
　これに対し、使用料収入に対する企業債残高の割合で、企業債残高の規模を示す「④企業債残高対事業規模比率」が類似団体平均を上回っており、企業債残高が大きいことがわかります。これは将来の経営を圧迫する恐れがありますが、企業債償還が進み、改善していく見込です。
　また、流動負債に対する流動資産の比率から短期的な支払能力を示す「③流動比率」は、平均値を上回っているものの年々悪化しており、令和元年度以降は100%を下回っています。これは、現金預金の減少と未払金等の増加に起因しています。今後、企業債残高は減少していくため、「④企業債残高対事業規模比率」も改善が期待できますが、人口減少による営業収益も減少するため、適正規模の維持に注力していきます。
　</t>
    </r>
    <r>
      <rPr>
        <sz val="10"/>
        <rFont val="ＭＳ ゴシック"/>
        <family val="3"/>
        <charset val="128"/>
      </rPr>
      <t>「⑤経費回収率」「⑥汚水処理原価」は、前年度と比較して経費回収率が上昇、汚水処理原価が低下となりました。これは算出基礎となる汚水処理費が減少したことが要因であり、さらに平成30年度からの５年間で見ても、汚水処理費は減少傾向となっており、経費回収率は上昇、汚水処理原価は低下しています。</t>
    </r>
    <rPh sb="1" eb="3">
      <t>トクテイ</t>
    </rPh>
    <rPh sb="3" eb="5">
      <t>カンキョウ</t>
    </rPh>
    <rPh sb="5" eb="7">
      <t>ホゼン</t>
    </rPh>
    <rPh sb="7" eb="9">
      <t>コウキョウ</t>
    </rPh>
    <rPh sb="9" eb="12">
      <t>ゲスイドウ</t>
    </rPh>
    <rPh sb="13" eb="15">
      <t>カリュウ</t>
    </rPh>
    <rPh sb="15" eb="17">
      <t>ショリ</t>
    </rPh>
    <rPh sb="17" eb="18">
      <t>ク</t>
    </rPh>
    <rPh sb="29" eb="32">
      <t>ゲスイドウ</t>
    </rPh>
    <rPh sb="32" eb="34">
      <t>セイビ</t>
    </rPh>
    <rPh sb="34" eb="36">
      <t>コウジ</t>
    </rPh>
    <rPh sb="37" eb="39">
      <t>ジッシ</t>
    </rPh>
    <rPh sb="44" eb="46">
      <t>ヘイセイ</t>
    </rPh>
    <rPh sb="48" eb="50">
      <t>ネンド</t>
    </rPh>
    <rPh sb="53" eb="55">
      <t>ショリ</t>
    </rPh>
    <rPh sb="55" eb="56">
      <t>ク</t>
    </rPh>
    <rPh sb="60" eb="63">
      <t>スイセンカ</t>
    </rPh>
    <rPh sb="63" eb="65">
      <t>ジンコウ</t>
    </rPh>
    <rPh sb="66" eb="67">
      <t>オオ</t>
    </rPh>
    <rPh sb="69" eb="71">
      <t>ゾウカ</t>
    </rPh>
    <rPh sb="82" eb="85">
      <t>スイセンカ</t>
    </rPh>
    <rPh sb="85" eb="86">
      <t>リツ</t>
    </rPh>
    <rPh sb="88" eb="89">
      <t>オオ</t>
    </rPh>
    <rPh sb="91" eb="93">
      <t>ジョウショウ</t>
    </rPh>
    <rPh sb="97" eb="98">
      <t>ゴ</t>
    </rPh>
    <rPh sb="99" eb="102">
      <t>スイセンカ</t>
    </rPh>
    <rPh sb="103" eb="105">
      <t>ソクシン</t>
    </rPh>
    <rPh sb="113" eb="115">
      <t>ジョウショウ</t>
    </rPh>
    <rPh sb="115" eb="116">
      <t>リツ</t>
    </rPh>
    <rPh sb="117" eb="119">
      <t>ドンカ</t>
    </rPh>
    <rPh sb="127" eb="129">
      <t>レイワ</t>
    </rPh>
    <rPh sb="130" eb="132">
      <t>ネンド</t>
    </rPh>
    <rPh sb="133" eb="136">
      <t>ゲスイドウ</t>
    </rPh>
    <rPh sb="136" eb="139">
      <t>シヨウリョウ</t>
    </rPh>
    <rPh sb="139" eb="141">
      <t>シュウニュウ</t>
    </rPh>
    <rPh sb="142" eb="144">
      <t>ゲンショウ</t>
    </rPh>
    <rPh sb="145" eb="146">
      <t>テン</t>
    </rPh>
    <rPh sb="149" eb="151">
      <t>ケイジョウ</t>
    </rPh>
    <rPh sb="151" eb="153">
      <t>シュウシ</t>
    </rPh>
    <rPh sb="153" eb="155">
      <t>ヒリツ</t>
    </rPh>
    <rPh sb="157" eb="158">
      <t>ワズ</t>
    </rPh>
    <rPh sb="160" eb="162">
      <t>アッカ</t>
    </rPh>
    <rPh sb="169" eb="171">
      <t>コンゴ</t>
    </rPh>
    <rPh sb="172" eb="174">
      <t>ゲスイ</t>
    </rPh>
    <rPh sb="174" eb="175">
      <t>ミチ</t>
    </rPh>
    <rPh sb="176" eb="178">
      <t>ショリ</t>
    </rPh>
    <rPh sb="178" eb="181">
      <t>クイキナイ</t>
    </rPh>
    <rPh sb="181" eb="183">
      <t>ジンコウ</t>
    </rPh>
    <rPh sb="184" eb="186">
      <t>ゲンショウ</t>
    </rPh>
    <rPh sb="187" eb="189">
      <t>ミコ</t>
    </rPh>
    <rPh sb="195" eb="197">
      <t>シュウニュウ</t>
    </rPh>
    <rPh sb="198" eb="200">
      <t>ゲンショウ</t>
    </rPh>
    <rPh sb="201" eb="203">
      <t>シヒョウ</t>
    </rPh>
    <rPh sb="204" eb="206">
      <t>アッカ</t>
    </rPh>
    <rPh sb="207" eb="208">
      <t>サ</t>
    </rPh>
    <rPh sb="216" eb="218">
      <t>ソウテイ</t>
    </rPh>
    <rPh sb="228" eb="229">
      <t>タイ</t>
    </rPh>
    <rPh sb="231" eb="234">
      <t>シヨウリョウ</t>
    </rPh>
    <rPh sb="234" eb="236">
      <t>シュウニュウ</t>
    </rPh>
    <rPh sb="237" eb="238">
      <t>タイ</t>
    </rPh>
    <rPh sb="240" eb="242">
      <t>キギョウ</t>
    </rPh>
    <rPh sb="242" eb="243">
      <t>サイ</t>
    </rPh>
    <rPh sb="243" eb="245">
      <t>ザンダカ</t>
    </rPh>
    <rPh sb="246" eb="248">
      <t>ワリアイ</t>
    </rPh>
    <rPh sb="250" eb="252">
      <t>キギョウ</t>
    </rPh>
    <rPh sb="252" eb="253">
      <t>サイ</t>
    </rPh>
    <rPh sb="253" eb="255">
      <t>ザンダカ</t>
    </rPh>
    <rPh sb="256" eb="258">
      <t>キボ</t>
    </rPh>
    <rPh sb="259" eb="260">
      <t>シメ</t>
    </rPh>
    <rPh sb="263" eb="265">
      <t>キギョウ</t>
    </rPh>
    <rPh sb="265" eb="266">
      <t>サイ</t>
    </rPh>
    <rPh sb="266" eb="268">
      <t>ザンダカ</t>
    </rPh>
    <rPh sb="268" eb="269">
      <t>タイ</t>
    </rPh>
    <rPh sb="269" eb="271">
      <t>ジギョウ</t>
    </rPh>
    <rPh sb="271" eb="273">
      <t>キボ</t>
    </rPh>
    <rPh sb="273" eb="275">
      <t>ヒリツ</t>
    </rPh>
    <rPh sb="277" eb="279">
      <t>ルイジ</t>
    </rPh>
    <rPh sb="279" eb="281">
      <t>ダンタイ</t>
    </rPh>
    <rPh sb="281" eb="283">
      <t>ヘイキン</t>
    </rPh>
    <rPh sb="284" eb="286">
      <t>ウワマワ</t>
    </rPh>
    <rPh sb="291" eb="293">
      <t>キギョウ</t>
    </rPh>
    <rPh sb="293" eb="294">
      <t>サイ</t>
    </rPh>
    <rPh sb="294" eb="296">
      <t>ザンダカ</t>
    </rPh>
    <rPh sb="297" eb="298">
      <t>オオ</t>
    </rPh>
    <rPh sb="312" eb="314">
      <t>ショウライ</t>
    </rPh>
    <rPh sb="315" eb="317">
      <t>ケイエイ</t>
    </rPh>
    <rPh sb="318" eb="320">
      <t>アッパク</t>
    </rPh>
    <rPh sb="322" eb="323">
      <t>オソ</t>
    </rPh>
    <rPh sb="331" eb="333">
      <t>キギョウ</t>
    </rPh>
    <rPh sb="333" eb="334">
      <t>サイ</t>
    </rPh>
    <rPh sb="334" eb="336">
      <t>ショウカン</t>
    </rPh>
    <rPh sb="337" eb="338">
      <t>スス</t>
    </rPh>
    <rPh sb="340" eb="342">
      <t>カイゼン</t>
    </rPh>
    <rPh sb="346" eb="348">
      <t>ミコミ</t>
    </rPh>
    <rPh sb="356" eb="358">
      <t>リュウドウ</t>
    </rPh>
    <rPh sb="358" eb="360">
      <t>フサイ</t>
    </rPh>
    <rPh sb="361" eb="362">
      <t>タイ</t>
    </rPh>
    <rPh sb="364" eb="366">
      <t>リュウドウ</t>
    </rPh>
    <rPh sb="366" eb="368">
      <t>シサン</t>
    </rPh>
    <rPh sb="369" eb="371">
      <t>ヒリツ</t>
    </rPh>
    <rPh sb="373" eb="376">
      <t>タンキテキ</t>
    </rPh>
    <rPh sb="377" eb="379">
      <t>シハライ</t>
    </rPh>
    <rPh sb="379" eb="381">
      <t>ノウリョク</t>
    </rPh>
    <rPh sb="382" eb="383">
      <t>シメ</t>
    </rPh>
    <rPh sb="386" eb="388">
      <t>リュウドウ</t>
    </rPh>
    <rPh sb="388" eb="390">
      <t>ヒリツ</t>
    </rPh>
    <rPh sb="395" eb="396">
      <t>チ</t>
    </rPh>
    <rPh sb="397" eb="399">
      <t>ウワマワ</t>
    </rPh>
    <rPh sb="406" eb="408">
      <t>ネンネン</t>
    </rPh>
    <rPh sb="408" eb="410">
      <t>アッカ</t>
    </rPh>
    <rPh sb="415" eb="417">
      <t>レイワ</t>
    </rPh>
    <rPh sb="418" eb="420">
      <t>ネンド</t>
    </rPh>
    <rPh sb="420" eb="422">
      <t>イコウ</t>
    </rPh>
    <rPh sb="428" eb="430">
      <t>シタマワ</t>
    </rPh>
    <rPh sb="440" eb="442">
      <t>ゲンキン</t>
    </rPh>
    <rPh sb="442" eb="444">
      <t>ヨキン</t>
    </rPh>
    <rPh sb="445" eb="447">
      <t>ゲンショウ</t>
    </rPh>
    <rPh sb="448" eb="449">
      <t>ミ</t>
    </rPh>
    <rPh sb="449" eb="450">
      <t>バラ</t>
    </rPh>
    <rPh sb="450" eb="451">
      <t>キン</t>
    </rPh>
    <rPh sb="451" eb="452">
      <t>トウ</t>
    </rPh>
    <rPh sb="453" eb="455">
      <t>ゾウカ</t>
    </rPh>
    <rPh sb="456" eb="458">
      <t>キイン</t>
    </rPh>
    <rPh sb="464" eb="466">
      <t>コンゴ</t>
    </rPh>
    <rPh sb="467" eb="469">
      <t>キギョウ</t>
    </rPh>
    <rPh sb="469" eb="470">
      <t>サイ</t>
    </rPh>
    <rPh sb="470" eb="472">
      <t>ザンダカ</t>
    </rPh>
    <rPh sb="473" eb="475">
      <t>ゲンショウ</t>
    </rPh>
    <rPh sb="484" eb="486">
      <t>キギョウ</t>
    </rPh>
    <rPh sb="486" eb="487">
      <t>サイ</t>
    </rPh>
    <rPh sb="487" eb="488">
      <t>ザン</t>
    </rPh>
    <rPh sb="488" eb="489">
      <t>タカ</t>
    </rPh>
    <rPh sb="489" eb="490">
      <t>タイ</t>
    </rPh>
    <rPh sb="490" eb="492">
      <t>ジギョウ</t>
    </rPh>
    <rPh sb="492" eb="494">
      <t>キボ</t>
    </rPh>
    <rPh sb="494" eb="496">
      <t>ヒリツ</t>
    </rPh>
    <rPh sb="498" eb="500">
      <t>カイゼン</t>
    </rPh>
    <rPh sb="501" eb="503">
      <t>キタイ</t>
    </rPh>
    <rPh sb="509" eb="511">
      <t>ジンコウ</t>
    </rPh>
    <rPh sb="511" eb="513">
      <t>ゲンショウ</t>
    </rPh>
    <rPh sb="516" eb="518">
      <t>エイギョウ</t>
    </rPh>
    <rPh sb="518" eb="520">
      <t>シュウエキ</t>
    </rPh>
    <rPh sb="521" eb="523">
      <t>ゲンショウ</t>
    </rPh>
    <rPh sb="528" eb="530">
      <t>テキセイ</t>
    </rPh>
    <rPh sb="530" eb="532">
      <t>キボ</t>
    </rPh>
    <rPh sb="533" eb="535">
      <t>イジ</t>
    </rPh>
    <rPh sb="536" eb="538">
      <t>チュウリョク</t>
    </rPh>
    <rPh sb="549" eb="551">
      <t>ケイヒ</t>
    </rPh>
    <rPh sb="551" eb="553">
      <t>カイシュウ</t>
    </rPh>
    <rPh sb="553" eb="554">
      <t>リツ</t>
    </rPh>
    <rPh sb="557" eb="559">
      <t>オスイ</t>
    </rPh>
    <rPh sb="559" eb="561">
      <t>ショリ</t>
    </rPh>
    <rPh sb="561" eb="563">
      <t>ゲンカ</t>
    </rPh>
    <rPh sb="566" eb="569">
      <t>ゼンネンド</t>
    </rPh>
    <rPh sb="570" eb="572">
      <t>ヒカク</t>
    </rPh>
    <rPh sb="574" eb="576">
      <t>ケイヒ</t>
    </rPh>
    <rPh sb="576" eb="578">
      <t>カイシュウ</t>
    </rPh>
    <rPh sb="578" eb="579">
      <t>リツ</t>
    </rPh>
    <rPh sb="583" eb="585">
      <t>オスイ</t>
    </rPh>
    <rPh sb="585" eb="587">
      <t>ショリ</t>
    </rPh>
    <rPh sb="587" eb="589">
      <t>ゲンカ</t>
    </rPh>
    <rPh sb="590" eb="592">
      <t>テイカ</t>
    </rPh>
    <rPh sb="602" eb="604">
      <t>サンシュツ</t>
    </rPh>
    <rPh sb="604" eb="606">
      <t>キソ</t>
    </rPh>
    <rPh sb="615" eb="617">
      <t>ゲンショウ</t>
    </rPh>
    <rPh sb="622" eb="624">
      <t>ヨウイン</t>
    </rPh>
    <rPh sb="631" eb="633">
      <t>ヘイセイ</t>
    </rPh>
    <rPh sb="635" eb="637">
      <t>ネンド</t>
    </rPh>
    <rPh sb="641" eb="643">
      <t>ネンカン</t>
    </rPh>
    <rPh sb="644" eb="645">
      <t>ミ</t>
    </rPh>
    <rPh sb="648" eb="650">
      <t>オスイ</t>
    </rPh>
    <rPh sb="650" eb="652">
      <t>ショリ</t>
    </rPh>
    <rPh sb="652" eb="653">
      <t>ヒ</t>
    </rPh>
    <rPh sb="654" eb="656">
      <t>ゲンショウ</t>
    </rPh>
    <rPh sb="656" eb="658">
      <t>ケイコウ</t>
    </rPh>
    <rPh sb="671" eb="673">
      <t>ジョウショウ</t>
    </rPh>
    <phoneticPr fontId="4"/>
  </si>
  <si>
    <t>　特定環境保全公共下水道事業は、終末処理場の建設に始まり、上流に向けて管路を整備していくため、長い期間と多額の費用を要する事業です。
　整備は完了している状況ですが、これまでに整備の財源として多額の企業債を発行したため、現在も多額の負債を抱えています。また、施設更新のための資金は減少傾向にあります。
　今後は建設から維持管理の時代へ移行するため、施設の統合や長寿命化を図るとともに、状態の良い管路は更新時期を遅らせる等、投資額の抑制及び、平準化を図りながら、安定した経営に努めていきます。</t>
    <rPh sb="77" eb="7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</si>
</sst>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94-4CC2-B2B6-6F59B38D82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4494-4CC2-B2B6-6F59B38D82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78.55</c:v>
                </c:pt>
                <c:pt idx="1">
                  <c:v>76.819999999999993</c:v>
                </c:pt>
                <c:pt idx="2">
                  <c:v>23.86</c:v>
                </c:pt>
                <c:pt idx="3">
                  <c:v>23.06</c:v>
                </c:pt>
                <c:pt idx="4">
                  <c:v>23.71</c:v>
                </c:pt>
              </c:numCache>
            </c:numRef>
          </c:val>
          <c:extLst>
            <c:ext xmlns:c16="http://schemas.microsoft.com/office/drawing/2014/chart" uri="{C3380CC4-5D6E-409C-BE32-E72D297353CC}">
              <c16:uniqueId val="{00000000-1CDD-47B5-BE65-BE5D20AEBD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1CDD-47B5-BE65-BE5D20AEBD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89.61</c:v>
                </c:pt>
                <c:pt idx="1">
                  <c:v>90.59</c:v>
                </c:pt>
                <c:pt idx="2">
                  <c:v>91.09</c:v>
                </c:pt>
                <c:pt idx="3">
                  <c:v>91.54</c:v>
                </c:pt>
                <c:pt idx="4">
                  <c:v>93.44</c:v>
                </c:pt>
              </c:numCache>
            </c:numRef>
          </c:val>
          <c:extLst>
            <c:ext xmlns:c16="http://schemas.microsoft.com/office/drawing/2014/chart" uri="{C3380CC4-5D6E-409C-BE32-E72D297353CC}">
              <c16:uniqueId val="{00000000-97A7-4589-8080-A9DE653D61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7A7-4589-8080-A9DE653D61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116.79</c:v>
                </c:pt>
                <c:pt idx="1">
                  <c:v>118.03</c:v>
                </c:pt>
                <c:pt idx="2">
                  <c:v>121.5</c:v>
                </c:pt>
                <c:pt idx="3">
                  <c:v>126.59</c:v>
                </c:pt>
                <c:pt idx="4">
                  <c:v>125.76</c:v>
                </c:pt>
              </c:numCache>
            </c:numRef>
          </c:val>
          <c:extLst>
            <c:ext xmlns:c16="http://schemas.microsoft.com/office/drawing/2014/chart" uri="{C3380CC4-5D6E-409C-BE32-E72D297353CC}">
              <c16:uniqueId val="{00000000-7D47-4D20-BCE5-657DEBD01E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7D47-4D20-BCE5-657DEBD01E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28.77</c:v>
                </c:pt>
                <c:pt idx="1">
                  <c:v>30.61</c:v>
                </c:pt>
                <c:pt idx="2">
                  <c:v>32.65</c:v>
                </c:pt>
                <c:pt idx="3">
                  <c:v>34.29</c:v>
                </c:pt>
                <c:pt idx="4">
                  <c:v>35.44</c:v>
                </c:pt>
              </c:numCache>
            </c:numRef>
          </c:val>
          <c:extLst>
            <c:ext xmlns:c16="http://schemas.microsoft.com/office/drawing/2014/chart" uri="{C3380CC4-5D6E-409C-BE32-E72D297353CC}">
              <c16:uniqueId val="{00000000-979C-41A7-A5A0-50E8E22A72C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979C-41A7-A5A0-50E8E22A72C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28-40B4-A99B-264AFCCAD7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D428-40B4-A99B-264AFCCAD7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4B-4063-BC11-3F929D3E24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724B-4063-BC11-3F929D3E24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119.51</c:v>
                </c:pt>
                <c:pt idx="1">
                  <c:v>98.7</c:v>
                </c:pt>
                <c:pt idx="2">
                  <c:v>83.28</c:v>
                </c:pt>
                <c:pt idx="3">
                  <c:v>70.28</c:v>
                </c:pt>
                <c:pt idx="4">
                  <c:v>68.790000000000006</c:v>
                </c:pt>
              </c:numCache>
            </c:numRef>
          </c:val>
          <c:extLst>
            <c:ext xmlns:c16="http://schemas.microsoft.com/office/drawing/2014/chart" uri="{C3380CC4-5D6E-409C-BE32-E72D297353CC}">
              <c16:uniqueId val="{00000000-0ADA-496A-91D7-39762E8A5B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0ADA-496A-91D7-39762E8A5B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1706.65</c:v>
                </c:pt>
                <c:pt idx="1">
                  <c:v>1659.98</c:v>
                </c:pt>
                <c:pt idx="2">
                  <c:v>1483.09</c:v>
                </c:pt>
                <c:pt idx="3">
                  <c:v>1359.03</c:v>
                </c:pt>
                <c:pt idx="4">
                  <c:v>1317.69</c:v>
                </c:pt>
              </c:numCache>
            </c:numRef>
          </c:val>
          <c:extLst>
            <c:ext xmlns:c16="http://schemas.microsoft.com/office/drawing/2014/chart" uri="{C3380CC4-5D6E-409C-BE32-E72D297353CC}">
              <c16:uniqueId val="{00000000-F741-40E2-A208-ECF1037C2E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F741-40E2-A208-ECF1037C2E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145.4</c:v>
                </c:pt>
                <c:pt idx="1">
                  <c:v>151.41999999999999</c:v>
                </c:pt>
                <c:pt idx="2">
                  <c:v>150.54</c:v>
                </c:pt>
                <c:pt idx="3">
                  <c:v>193.61</c:v>
                </c:pt>
                <c:pt idx="4">
                  <c:v>195.02</c:v>
                </c:pt>
              </c:numCache>
            </c:numRef>
          </c:val>
          <c:extLst>
            <c:ext xmlns:c16="http://schemas.microsoft.com/office/drawing/2014/chart" uri="{C3380CC4-5D6E-409C-BE32-E72D297353CC}">
              <c16:uniqueId val="{00000000-94C6-4E4B-8FE1-F783A3F3D7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4C6-4E4B-8FE1-F783A3F3D7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153.78</c:v>
                </c:pt>
                <c:pt idx="1">
                  <c:v>147.31</c:v>
                </c:pt>
                <c:pt idx="2">
                  <c:v>148.69999999999999</c:v>
                </c:pt>
                <c:pt idx="3">
                  <c:v>116.47</c:v>
                </c:pt>
                <c:pt idx="4">
                  <c:v>115.04</c:v>
                </c:pt>
              </c:numCache>
            </c:numRef>
          </c:val>
          <c:extLst>
            <c:ext xmlns:c16="http://schemas.microsoft.com/office/drawing/2014/chart" uri="{C3380CC4-5D6E-409C-BE32-E72D297353CC}">
              <c16:uniqueId val="{00000000-3607-41AA-ACED-695B1C3CAF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3607-41AA-ACED-695B1C3CAF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長野県　長野市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自治体職員</v>
      </c>
      <c r="AE8" s="36"/>
      <c r="AF8" s="36"/>
      <c r="AG8" s="36"/>
      <c r="AH8" s="36"/>
      <c r="AI8" s="36"/>
      <c r="AJ8" s="36"/>
      <c r="AK8" s="3"/>
      <c r="AL8" s="37">
        <f>データ!S6</f>
        <v>368785</v>
      </c>
      <c r="AM8" s="37"/>
      <c r="AN8" s="37"/>
      <c r="AO8" s="37"/>
      <c r="AP8" s="37"/>
      <c r="AQ8" s="37"/>
      <c r="AR8" s="37"/>
      <c r="AS8" s="37"/>
      <c r="AT8" s="38">
        <f>データ!T6</f>
        <v>834.81</v>
      </c>
      <c r="AU8" s="38"/>
      <c r="AV8" s="38"/>
      <c r="AW8" s="38"/>
      <c r="AX8" s="38"/>
      <c r="AY8" s="38"/>
      <c r="AZ8" s="38"/>
      <c r="BA8" s="38"/>
      <c r="BB8" s="38">
        <f>データ!U6</f>
        <v>441.76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63.01</v>
      </c>
      <c r="J10" s="38"/>
      <c r="K10" s="38"/>
      <c r="L10" s="38"/>
      <c r="M10" s="38"/>
      <c r="N10" s="38"/>
      <c r="O10" s="38"/>
      <c r="P10" s="38">
        <f>データ!P6</f>
        <v>3.52</v>
      </c>
      <c r="Q10" s="38"/>
      <c r="R10" s="38"/>
      <c r="S10" s="38"/>
      <c r="T10" s="38"/>
      <c r="U10" s="38"/>
      <c r="V10" s="38"/>
      <c r="W10" s="38">
        <f>データ!Q6</f>
        <v>96.08</v>
      </c>
      <c r="X10" s="38"/>
      <c r="Y10" s="38"/>
      <c r="Z10" s="38"/>
      <c r="AA10" s="38"/>
      <c r="AB10" s="38"/>
      <c r="AC10" s="38"/>
      <c r="AD10" s="37">
        <f>データ!R6</f>
        <v>3534</v>
      </c>
      <c r="AE10" s="37"/>
      <c r="AF10" s="37"/>
      <c r="AG10" s="37"/>
      <c r="AH10" s="37"/>
      <c r="AI10" s="37"/>
      <c r="AJ10" s="37"/>
      <c r="AK10" s="2"/>
      <c r="AL10" s="37">
        <f>データ!V6</f>
        <v>12902</v>
      </c>
      <c r="AM10" s="37"/>
      <c r="AN10" s="37"/>
      <c r="AO10" s="37"/>
      <c r="AP10" s="37"/>
      <c r="AQ10" s="37"/>
      <c r="AR10" s="37"/>
      <c r="AS10" s="37"/>
      <c r="AT10" s="38">
        <f>データ!W6</f>
        <v>10.06</v>
      </c>
      <c r="AU10" s="38"/>
      <c r="AV10" s="38"/>
      <c r="AW10" s="38"/>
      <c r="AX10" s="38"/>
      <c r="AY10" s="38"/>
      <c r="AZ10" s="38"/>
      <c r="BA10" s="38"/>
      <c r="BB10" s="38">
        <f>データ!X6</f>
        <v>1282.5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s0wIl74L+woAV1AlrEo2ZulqtVVYNyC1aRxZgfAbTI/1+DJTKpPBhn4fDjLJ0CNoVd1EUm4YxeIoffvVoqHd5w==" saltValue="X5GBn9R4vlWNojBItdO9f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202011</v>
      </c>
      <c r="D6" s="19">
        <f t="shared" si="3"/>
        <v>46</v>
      </c>
      <c r="E6" s="19">
        <f t="shared" si="3"/>
        <v>17</v>
      </c>
      <c r="F6" s="19">
        <f t="shared" si="3"/>
        <v>4</v>
      </c>
      <c r="G6" s="19">
        <f t="shared" si="3"/>
        <v>0</v>
      </c>
      <c r="H6" s="19" t="str">
        <f t="shared" si="3"/>
        <v>長野県　長野市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63.01</v>
      </c>
      <c r="P6" s="20">
        <f t="shared" si="3"/>
        <v>3.52</v>
      </c>
      <c r="Q6" s="20">
        <f t="shared" si="3"/>
        <v>96.08</v>
      </c>
      <c r="R6" s="20">
        <f t="shared" si="3"/>
        <v>3534</v>
      </c>
      <c r="S6" s="20">
        <f t="shared" si="3"/>
        <v>368785</v>
      </c>
      <c r="T6" s="20">
        <f t="shared" si="3"/>
        <v>834.81</v>
      </c>
      <c r="U6" s="20">
        <f t="shared" si="3"/>
        <v>441.76</v>
      </c>
      <c r="V6" s="20">
        <f t="shared" si="3"/>
        <v>12902</v>
      </c>
      <c r="W6" s="20">
        <f t="shared" si="3"/>
        <v>10.06</v>
      </c>
      <c r="X6" s="20">
        <f t="shared" si="3"/>
        <v>1282.5</v>
      </c>
      <c r="Y6" s="21">
        <f>IF(Y7="",NA(),Y7)</f>
        <v>116.79</v>
      </c>
      <c r="Z6" s="21">
        <f t="shared" ref="Z6:AH6" si="4">IF(Z7="",NA(),Z7)</f>
        <v>118.03</v>
      </c>
      <c r="AA6" s="21">
        <f t="shared" si="4"/>
        <v>121.5</v>
      </c>
      <c r="AB6" s="21">
        <f t="shared" si="4"/>
        <v>126.59</v>
      </c>
      <c r="AC6" s="21">
        <f t="shared" si="4"/>
        <v>125.76</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119.51</v>
      </c>
      <c r="AV6" s="21">
        <f t="shared" ref="AV6:BD6" si="6">IF(AV7="",NA(),AV7)</f>
        <v>98.7</v>
      </c>
      <c r="AW6" s="21">
        <f t="shared" si="6"/>
        <v>83.28</v>
      </c>
      <c r="AX6" s="21">
        <f t="shared" si="6"/>
        <v>70.28</v>
      </c>
      <c r="AY6" s="21">
        <f t="shared" si="6"/>
        <v>68.790000000000006</v>
      </c>
      <c r="AZ6" s="21">
        <f t="shared" si="6"/>
        <v>49.18</v>
      </c>
      <c r="BA6" s="21">
        <f t="shared" si="6"/>
        <v>47.72</v>
      </c>
      <c r="BB6" s="21">
        <f t="shared" si="6"/>
        <v>44.24</v>
      </c>
      <c r="BC6" s="21">
        <f t="shared" si="6"/>
        <v>43.07</v>
      </c>
      <c r="BD6" s="21">
        <f t="shared" si="6"/>
        <v>45.42</v>
      </c>
      <c r="BE6" s="20" t="str">
        <f>IF(BE7="","",IF(BE7="-","【-】","【"&amp;SUBSTITUTE(TEXT(BE7,"#,##0.00"),"-","△")&amp;"】"))</f>
        <v>【44.25】</v>
      </c>
      <c r="BF6" s="21">
        <f>IF(BF7="",NA(),BF7)</f>
        <v>1706.65</v>
      </c>
      <c r="BG6" s="21">
        <f t="shared" ref="BG6:BO6" si="7">IF(BG7="",NA(),BG7)</f>
        <v>1659.98</v>
      </c>
      <c r="BH6" s="21">
        <f t="shared" si="7"/>
        <v>1483.09</v>
      </c>
      <c r="BI6" s="21">
        <f t="shared" si="7"/>
        <v>1359.03</v>
      </c>
      <c r="BJ6" s="21">
        <f t="shared" si="7"/>
        <v>1317.69</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145.4</v>
      </c>
      <c r="BR6" s="21">
        <f t="shared" ref="BR6:BZ6" si="8">IF(BR7="",NA(),BR7)</f>
        <v>151.41999999999999</v>
      </c>
      <c r="BS6" s="21">
        <f t="shared" si="8"/>
        <v>150.54</v>
      </c>
      <c r="BT6" s="21">
        <f t="shared" si="8"/>
        <v>193.61</v>
      </c>
      <c r="BU6" s="21">
        <f t="shared" si="8"/>
        <v>195.02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153.78</v>
      </c>
      <c r="CC6" s="21">
        <f t="shared" ref="CC6:CK6" si="9">IF(CC7="",NA(),CC7)</f>
        <v>147.31</v>
      </c>
      <c r="CD6" s="21">
        <f t="shared" si="9"/>
        <v>148.69999999999999</v>
      </c>
      <c r="CE6" s="21">
        <f t="shared" si="9"/>
        <v>116.47</v>
      </c>
      <c r="CF6" s="21">
        <f t="shared" si="9"/>
        <v>115.04</v>
      </c>
      <c r="CG6" s="21">
        <f t="shared" si="9"/>
        <v>230.02</v>
      </c>
      <c r="CH6" s="21">
        <f t="shared" si="9"/>
        <v>228.47</v>
      </c>
      <c r="CI6" s="21">
        <f t="shared" si="9"/>
        <v>224.88</v>
      </c>
      <c r="CJ6" s="21">
        <f t="shared" si="9"/>
        <v>228.64</v>
      </c>
      <c r="CK6" s="21">
        <f t="shared" si="9"/>
        <v>239.46</v>
      </c>
      <c r="CL6" s="20" t="str">
        <f>IF(CL7="","",IF(CL7="-","【-】","【"&amp;SUBSTITUTE(TEXT(CL7,"#,##0.00"),"-","△")&amp;"】"))</f>
        <v>【220.62】</v>
      </c>
      <c r="CM6" s="21">
        <f>IF(CM7="",NA(),CM7)</f>
        <v>78.55</v>
      </c>
      <c r="CN6" s="21">
        <f t="shared" ref="CN6:CV6" si="10">IF(CN7="",NA(),CN7)</f>
        <v>76.819999999999993</v>
      </c>
      <c r="CO6" s="21">
        <f t="shared" si="10"/>
        <v>23.86</v>
      </c>
      <c r="CP6" s="21">
        <f t="shared" si="10"/>
        <v>23.06</v>
      </c>
      <c r="CQ6" s="21">
        <f t="shared" si="10"/>
        <v>23.71</v>
      </c>
      <c r="CR6" s="21">
        <f t="shared" si="10"/>
        <v>42.56</v>
      </c>
      <c r="CS6" s="21">
        <f t="shared" si="10"/>
        <v>42.47</v>
      </c>
      <c r="CT6" s="21">
        <f t="shared" si="10"/>
        <v>42.4</v>
      </c>
      <c r="CU6" s="21">
        <f t="shared" si="10"/>
        <v>42.28</v>
      </c>
      <c r="CV6" s="21">
        <f t="shared" si="10"/>
        <v>41.06</v>
      </c>
      <c r="CW6" s="20" t="str">
        <f>IF(CW7="","",IF(CW7="-","【-】","【"&amp;SUBSTITUTE(TEXT(CW7,"#,##0.00"),"-","△")&amp;"】"))</f>
        <v>【42.22】</v>
      </c>
      <c r="CX6" s="21">
        <f>IF(CX7="",NA(),CX7)</f>
        <v>89.61</v>
      </c>
      <c r="CY6" s="21">
        <f t="shared" ref="CY6:DG6" si="11">IF(CY7="",NA(),CY7)</f>
        <v>90.59</v>
      </c>
      <c r="CZ6" s="21">
        <f t="shared" si="11"/>
        <v>91.09</v>
      </c>
      <c r="DA6" s="21">
        <f t="shared" si="11"/>
        <v>91.54</v>
      </c>
      <c r="DB6" s="21">
        <f t="shared" si="11"/>
        <v>93.44</v>
      </c>
      <c r="DC6" s="21">
        <f t="shared" si="11"/>
        <v>83.32</v>
      </c>
      <c r="DD6" s="21">
        <f t="shared" si="11"/>
        <v>83.75</v>
      </c>
      <c r="DE6" s="21">
        <f t="shared" si="11"/>
        <v>84.19</v>
      </c>
      <c r="DF6" s="21">
        <f t="shared" si="11"/>
        <v>84.34</v>
      </c>
      <c r="DG6" s="21">
        <f t="shared" si="11"/>
        <v>84.34</v>
      </c>
      <c r="DH6" s="20" t="str">
        <f>IF(DH7="","",IF(DH7="-","【-】","【"&amp;SUBSTITUTE(TEXT(DH7,"#,##0.00"),"-","△")&amp;"】"))</f>
        <v>【85.67】</v>
      </c>
      <c r="DI6" s="21">
        <f>IF(DI7="",NA(),DI7)</f>
        <v>28.77</v>
      </c>
      <c r="DJ6" s="21">
        <f t="shared" ref="DJ6:DR6" si="12">IF(DJ7="",NA(),DJ7)</f>
        <v>30.61</v>
      </c>
      <c r="DK6" s="21">
        <f t="shared" si="12"/>
        <v>32.65</v>
      </c>
      <c r="DL6" s="21">
        <f t="shared" si="12"/>
        <v>34.29</v>
      </c>
      <c r="DM6" s="21">
        <f t="shared" si="12"/>
        <v>35.44</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202011</v>
      </c>
      <c r="D7" s="23">
        <v>46</v>
      </c>
      <c r="E7" s="23">
        <v>17</v>
      </c>
      <c r="F7" s="23">
        <v>4</v>
      </c>
      <c r="G7" s="23">
        <v>0</v>
      </c>
      <c r="H7" s="23" t="s">
        <v>95</v>
      </c>
      <c r="I7" s="23" t="s">
        <v>96</v>
      </c>
      <c r="J7" s="23" t="s">
        <v>97</v>
      </c>
      <c r="K7" s="23" t="s">
        <v>98</v>
      </c>
      <c r="L7" s="23" t="s">
        <v>99</v>
      </c>
      <c r="M7" s="23" t="s">
        <v>100</v>
      </c>
      <c r="N7" s="24" t="s">
        <v>101</v>
      </c>
      <c r="O7" s="24">
        <v>63.01</v>
      </c>
      <c r="P7" s="24">
        <v>3.52</v>
      </c>
      <c r="Q7" s="24">
        <v>96.08</v>
      </c>
      <c r="R7" s="24">
        <v>3534</v>
      </c>
      <c r="S7" s="24">
        <v>368785</v>
      </c>
      <c r="T7" s="24">
        <v>834.81</v>
      </c>
      <c r="U7" s="24">
        <v>441.76</v>
      </c>
      <c r="V7" s="24">
        <v>12902</v>
      </c>
      <c r="W7" s="24">
        <v>10.06</v>
      </c>
      <c r="X7" s="24">
        <v>1282.5</v>
      </c>
      <c r="Y7" s="24">
        <v>116.79</v>
      </c>
      <c r="Z7" s="24">
        <v>118.03</v>
      </c>
      <c r="AA7" s="24">
        <v>121.5</v>
      </c>
      <c r="AB7" s="24">
        <v>126.59</v>
      </c>
      <c r="AC7" s="24">
        <v>125.76</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119.51</v>
      </c>
      <c r="AV7" s="24">
        <v>98.7</v>
      </c>
      <c r="AW7" s="24">
        <v>83.28</v>
      </c>
      <c r="AX7" s="24">
        <v>70.28</v>
      </c>
      <c r="AY7" s="24">
        <v>68.790000000000006</v>
      </c>
      <c r="AZ7" s="24">
        <v>49.18</v>
      </c>
      <c r="BA7" s="24">
        <v>47.72</v>
      </c>
      <c r="BB7" s="24">
        <v>44.24</v>
      </c>
      <c r="BC7" s="24">
        <v>43.07</v>
      </c>
      <c r="BD7" s="24">
        <v>45.42</v>
      </c>
      <c r="BE7" s="24">
        <v>44.25</v>
      </c>
      <c r="BF7" s="24">
        <v>1706.65</v>
      </c>
      <c r="BG7" s="24">
        <v>1659.98</v>
      </c>
      <c r="BH7" s="24">
        <v>1483.09</v>
      </c>
      <c r="BI7" s="24">
        <v>1359.03</v>
      </c>
      <c r="BJ7" s="24">
        <v>1317.69</v>
      </c>
      <c r="BK7" s="24">
        <v>1194.1500000000001</v>
      </c>
      <c r="BL7" s="24">
        <v>1206.79</v>
      </c>
      <c r="BM7" s="24">
        <v>1258.43</v>
      </c>
      <c r="BN7" s="24">
        <v>1163.75</v>
      </c>
      <c r="BO7" s="24">
        <v>1195.47</v>
      </c>
      <c r="BP7" s="24">
        <v>1182.1099999999999</v>
      </c>
      <c r="BQ7" s="24">
        <v>145.4</v>
      </c>
      <c r="BR7" s="24">
        <v>151.41999999999999</v>
      </c>
      <c r="BS7" s="24">
        <v>150.54</v>
      </c>
      <c r="BT7" s="24">
        <v>193.61</v>
      </c>
      <c r="BU7" s="24">
        <v>195.02</v>
      </c>
      <c r="BV7" s="24">
        <v>72.260000000000005</v>
      </c>
      <c r="BW7" s="24">
        <v>71.84</v>
      </c>
      <c r="BX7" s="24">
        <v>73.36</v>
      </c>
      <c r="BY7" s="24">
        <v>72.599999999999994</v>
      </c>
      <c r="BZ7" s="24">
        <v>69.430000000000007</v>
      </c>
      <c r="CA7" s="24">
        <v>73.78</v>
      </c>
      <c r="CB7" s="24">
        <v>153.78</v>
      </c>
      <c r="CC7" s="24">
        <v>147.31</v>
      </c>
      <c r="CD7" s="24">
        <v>148.69999999999999</v>
      </c>
      <c r="CE7" s="24">
        <v>116.47</v>
      </c>
      <c r="CF7" s="24">
        <v>115.04</v>
      </c>
      <c r="CG7" s="24">
        <v>230.02</v>
      </c>
      <c r="CH7" s="24">
        <v>228.47</v>
      </c>
      <c r="CI7" s="24">
        <v>224.88</v>
      </c>
      <c r="CJ7" s="24">
        <v>228.64</v>
      </c>
      <c r="CK7" s="24">
        <v>239.46</v>
      </c>
      <c r="CL7" s="24">
        <v>220.62</v>
      </c>
      <c r="CM7" s="24">
        <v>78.55</v>
      </c>
      <c r="CN7" s="24">
        <v>76.819999999999993</v>
      </c>
      <c r="CO7" s="24">
        <v>23.86</v>
      </c>
      <c r="CP7" s="24">
        <v>23.06</v>
      </c>
      <c r="CQ7" s="24">
        <v>23.71</v>
      </c>
      <c r="CR7" s="24">
        <v>42.56</v>
      </c>
      <c r="CS7" s="24">
        <v>42.47</v>
      </c>
      <c r="CT7" s="24">
        <v>42.4</v>
      </c>
      <c r="CU7" s="24">
        <v>42.28</v>
      </c>
      <c r="CV7" s="24">
        <v>41.06</v>
      </c>
      <c r="CW7" s="24">
        <v>42.22</v>
      </c>
      <c r="CX7" s="24">
        <v>89.61</v>
      </c>
      <c r="CY7" s="24">
        <v>90.59</v>
      </c>
      <c r="CZ7" s="24">
        <v>91.09</v>
      </c>
      <c r="DA7" s="24">
        <v>91.54</v>
      </c>
      <c r="DB7" s="24">
        <v>93.44</v>
      </c>
      <c r="DC7" s="24">
        <v>83.32</v>
      </c>
      <c r="DD7" s="24">
        <v>83.75</v>
      </c>
      <c r="DE7" s="24">
        <v>84.19</v>
      </c>
      <c r="DF7" s="24">
        <v>84.34</v>
      </c>
      <c r="DG7" s="24">
        <v>84.34</v>
      </c>
      <c r="DH7" s="24">
        <v>85.67</v>
      </c>
      <c r="DI7" s="24">
        <v>28.77</v>
      </c>
      <c r="DJ7" s="24">
        <v>30.61</v>
      </c>
      <c r="DK7" s="24">
        <v>32.65</v>
      </c>
      <c r="DL7" s="24">
        <v>34.29</v>
      </c>
      <c r="DM7" s="24">
        <v>35.44</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00057033</cp:lastModifiedBy>
  <dcterms:created xsi:type="dcterms:W3CDTF">2023-12-12T00:55:39Z</dcterms:created>
  <dcterms:modified xsi:type="dcterms:W3CDTF">2024-01-22T02:33:09Z</dcterms:modified>
  <cp:category/>
</cp:coreProperties>
</file>