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gnfs01v\701000総務課$\財務\H27年10月　移行データ\§財務\決算\経営比較分析表\R5（R6作業）\02_回答\01_水道分\"/>
    </mc:Choice>
  </mc:AlternateContent>
  <workbookProtection workbookAlgorithmName="SHA-512" workbookHashValue="L8apl0QrFoE/wG+C2HaGGwwsDqj88YwxxKIfEySq3OXw6Mm3c6XcqpLYvWJwitp7GUiKYmiAAIO/UPbsS556zg==" workbookSaltValue="6+bT0pHGK/0WeFHfATC5JA=="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F85" i="4"/>
  <c r="E85" i="4"/>
  <c r="BB10" i="4"/>
  <c r="AT10" i="4"/>
  <c r="AL10" i="4"/>
  <c r="W10" i="4"/>
  <c r="P10" i="4"/>
  <c r="B10" i="4"/>
  <c r="BB8" i="4"/>
  <c r="AT8" i="4"/>
  <c r="AL8" i="4"/>
  <c r="AD8" i="4"/>
  <c r="W8" i="4"/>
  <c r="P8" i="4"/>
  <c r="I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<sst xmlns="http://schemas.openxmlformats.org/spreadsheetml/2006/main" count="228" uniqueCount="113">
  <si>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</si>
  <si>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</si>
  <si>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</si>
  <si>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</si>
  <si>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</si>
  <si>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</si>
  <si>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</si>
  <si>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</si>
  <si>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</si>
  <si>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</si>
  <si>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</si>
  <si>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</si>
  <si>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</si>
  <si>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</si>
  <si>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</si>
  <si>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</si>
  <si>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</si>
  <si>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</si>
  <si>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</si>
  <si>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</si>
  <si>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</si>
  <si>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</si>
  <si>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</si>
  <si>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</si>
  <si>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</si>
  <si>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</si>
  <si>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</si>
  <si>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</si>
  <si>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</si>
  <si>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</si>
  <si>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</si>
  <si>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</si>
  <si>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</si>
  <si>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</si>
  <si>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</si>
  <si>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</si>
  <si>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</si>
  <si>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</si>
  <si>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</si>
  <si>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</si>
  <si>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</si>
  <si>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</si>
  <si>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</si>
  <si>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</si>
  <si>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</si>
  <si>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</si>
  <si>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</si>
  <si>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</si>
  <si>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</si>
  <si>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</si>
  <si>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</si>
  <si>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</si>
  <si>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</si>
  <si>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</si>
  <si>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</si>
  <si>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</si>
  <si>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</si>
  <si>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</si>
  <si>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</si>
  <si>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</si>
  <si>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</si>
  <si>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</si>
  <si>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</si>
  <si>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</si>
  <si>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</si>
  <si>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</si>
  <si>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</si>
  <si>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</si>
  <si>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</si>
  <si>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</si>
  <si>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</si>
  <si>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</si>
  <si>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</si>
  <si>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</si>
  <si>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</si>
  <si>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</si>
  <si>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</si>
  <si>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</si>
  <si>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</si>
  <si>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</si>
  <si>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</si>
  <si>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</si>
  <si>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</si>
  <si>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</si>
  <si>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</si>
  <si>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</si>
  <si>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</si>
  <si>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</si>
  <si>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</si>
  <si>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</si>
  <si>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</si>
  <si>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</si>
  <si>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</si>
  <si>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長野市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</si>
  <si>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</si>
  <si>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</si>
  <si>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</si>
  <si>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</si>
  <si>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</si>
  <si>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</si>
  <si>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</si>
  <si>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</si>
  <si>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</si>
  <si>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</si>
  <si>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</si>
  <si>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</si>
  <si>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</si>
  <si>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</si>
  <si>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</si>
  <si>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</si>
  <si>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水道水の安定供給を堅持していくため、老朽管路の布設替えを積極的に進めるとともに、大規模地震に備えた管路の耐震化に取り組んでいます。
　令和元年度から、大口径の幹線管路の更新に着手しており、令和９年度の供用開始を目標に進めています。
①有形固定資産減価償却率～③管路更新率：令和元年からの投資額が建設仮勘定に留まっているため、①減価償却率が類似団体平均を上回っています。また、新規布設した管路が供用開始しておらず、古い管を使用しているため、②の比率及び③の比率は類似団体平均と乖離が進んでいますが、供用開始後は平均値に近づく見込みです。</t>
    <rPh sb="68" eb="70">
      <t>レイワ</t>
    </rPh>
    <rPh sb="70" eb="72">
      <t>ガンネン</t>
    </rPh>
    <rPh sb="72" eb="73">
      <t>ド</t>
    </rPh>
    <rPh sb="76" eb="79">
      <t>ダイコウケイ</t>
    </rPh>
    <rPh sb="80" eb="82">
      <t>カンセン</t>
    </rPh>
    <rPh sb="82" eb="84">
      <t>カンロ</t>
    </rPh>
    <rPh sb="85" eb="87">
      <t>コウシン</t>
    </rPh>
    <rPh sb="88" eb="90">
      <t>チャクシュ</t>
    </rPh>
    <rPh sb="95" eb="97">
      <t>レイワ</t>
    </rPh>
    <rPh sb="98" eb="100">
      <t>ネンド</t>
    </rPh>
    <rPh sb="101" eb="103">
      <t>キョウヨウ</t>
    </rPh>
    <rPh sb="103" eb="105">
      <t>カイシ</t>
    </rPh>
    <rPh sb="106" eb="108">
      <t>モクヒョウ</t>
    </rPh>
    <rPh sb="109" eb="110">
      <t>スス</t>
    </rPh>
    <rPh sb="118" eb="124">
      <t>ユウケイコテイシサン</t>
    </rPh>
    <rPh sb="124" eb="126">
      <t>ゲンカ</t>
    </rPh>
    <rPh sb="126" eb="128">
      <t>ショウキャク</t>
    </rPh>
    <rPh sb="128" eb="129">
      <t>リツ</t>
    </rPh>
    <rPh sb="131" eb="133">
      <t>カンロ</t>
    </rPh>
    <rPh sb="133" eb="135">
      <t>コウシン</t>
    </rPh>
    <rPh sb="135" eb="136">
      <t>リツ</t>
    </rPh>
    <rPh sb="137" eb="139">
      <t>レイワ</t>
    </rPh>
    <rPh sb="139" eb="141">
      <t>ガンネン</t>
    </rPh>
    <rPh sb="144" eb="146">
      <t>トウシ</t>
    </rPh>
    <rPh sb="146" eb="147">
      <t>ガク</t>
    </rPh>
    <rPh sb="148" eb="153">
      <t>ケンセツカリカンジョウ</t>
    </rPh>
    <rPh sb="154" eb="155">
      <t>トド</t>
    </rPh>
    <rPh sb="164" eb="166">
      <t>ゲンカ</t>
    </rPh>
    <rPh sb="166" eb="168">
      <t>ショウキャク</t>
    </rPh>
    <rPh sb="168" eb="169">
      <t>リツ</t>
    </rPh>
    <rPh sb="170" eb="172">
      <t>ルイジ</t>
    </rPh>
    <rPh sb="172" eb="174">
      <t>ダンタイ</t>
    </rPh>
    <rPh sb="174" eb="176">
      <t>ヘイキン</t>
    </rPh>
    <rPh sb="177" eb="179">
      <t>ウワマワ</t>
    </rPh>
    <rPh sb="188" eb="190">
      <t>シンキ</t>
    </rPh>
    <rPh sb="190" eb="192">
      <t>フセツ</t>
    </rPh>
    <rPh sb="194" eb="196">
      <t>カンロ</t>
    </rPh>
    <rPh sb="197" eb="199">
      <t>キョウヨウ</t>
    </rPh>
    <rPh sb="199" eb="201">
      <t>カイシ</t>
    </rPh>
    <rPh sb="207" eb="208">
      <t>フル</t>
    </rPh>
    <rPh sb="209" eb="210">
      <t>カン</t>
    </rPh>
    <rPh sb="211" eb="213">
      <t>シヨウ</t>
    </rPh>
    <rPh sb="222" eb="224">
      <t>ヒリツ</t>
    </rPh>
    <rPh sb="224" eb="225">
      <t>オヨ</t>
    </rPh>
    <rPh sb="228" eb="230">
      <t>ヒリツ</t>
    </rPh>
    <rPh sb="231" eb="233">
      <t>ルイジ</t>
    </rPh>
    <rPh sb="233" eb="235">
      <t>ダンタイ</t>
    </rPh>
    <rPh sb="235" eb="237">
      <t>ヘイキン</t>
    </rPh>
    <rPh sb="238" eb="240">
      <t>カイリ</t>
    </rPh>
    <rPh sb="241" eb="242">
      <t>スス</t>
    </rPh>
    <rPh sb="249" eb="253">
      <t>キョウヨウカイシ</t>
    </rPh>
    <rPh sb="253" eb="254">
      <t>ゴ</t>
    </rPh>
    <rPh sb="255" eb="257">
      <t>ヘイキン</t>
    </rPh>
    <rPh sb="257" eb="258">
      <t>チ</t>
    </rPh>
    <rPh sb="259" eb="260">
      <t>チカ</t>
    </rPh>
    <rPh sb="262" eb="264">
      <t>ミコ</t>
    </rPh>
    <phoneticPr fontId="4"/>
  </si>
  <si>
    <t xml:space="preserve">　令和６年度に実施した財政推計では、資産維持費を上回る利益の確保が見込めることから、今後４年間の水道料金は据置が適当である旨の答申を得ています。
①経常収支比率：類似団体平均を上回る数値で推移しており、今後数年間はこの傾向が続くと見込んでいます。
③流動比率及び④企業債残高対給水収益比率：企業債の借入抑制はこれまでも取組んできましたが、④の比率は類似団体平均を上回っています。また、①の比率にあるように、十分な利益を確保していることから、現金預金が増加し、③の比率が類似団体平均を上回っています。今後は、企業債の借入抑制を維持しつつ、償還据置期間を廃止するなど積極的に償還することで企業債残高を減らします。これに伴い流動資産（現金預金）も減少するため、③④ともに平均値に近づく見込みです。
⑤料金回収率：資産維持率を含めた総括原価にて料金算定をしているため、今後も100％を下回ることはない見込です。
⑥給水原価：市域が広く山間地が多い地理的な要件により給水に要する費用がかかるため、類似団体と比較して高く推移しています。今後は企業債借入抑制による支払利息圧縮等で原価の上昇を抑制します。
⑦施設利用率及び⑧有収率：山間地の人口減少率が高く、施設の余剰が多い傾向にあります。また、有収率も山間地の低さが全体を押し下げている状態が続いています。
</t>
    <rPh sb="1" eb="3">
      <t>レイワ</t>
    </rPh>
    <rPh sb="4" eb="6">
      <t>ネンド</t>
    </rPh>
    <rPh sb="7" eb="9">
      <t>ジッシ</t>
    </rPh>
    <rPh sb="11" eb="13">
      <t>ザイセイ</t>
    </rPh>
    <rPh sb="13" eb="15">
      <t>スイケイ</t>
    </rPh>
    <rPh sb="18" eb="20">
      <t>シサン</t>
    </rPh>
    <rPh sb="20" eb="22">
      <t>イジ</t>
    </rPh>
    <rPh sb="22" eb="23">
      <t>ヒ</t>
    </rPh>
    <rPh sb="24" eb="26">
      <t>ウワマワ</t>
    </rPh>
    <rPh sb="27" eb="29">
      <t>リエキ</t>
    </rPh>
    <rPh sb="30" eb="32">
      <t>カクホ</t>
    </rPh>
    <rPh sb="33" eb="35">
      <t>ミコ</t>
    </rPh>
    <rPh sb="42" eb="44">
      <t>コンゴ</t>
    </rPh>
    <rPh sb="45" eb="46">
      <t>ネン</t>
    </rPh>
    <rPh sb="46" eb="47">
      <t>カン</t>
    </rPh>
    <rPh sb="48" eb="50">
      <t>スイドウ</t>
    </rPh>
    <rPh sb="50" eb="52">
      <t>リョウキン</t>
    </rPh>
    <rPh sb="53" eb="55">
      <t>スエオキ</t>
    </rPh>
    <rPh sb="56" eb="58">
      <t>テキトウ</t>
    </rPh>
    <rPh sb="61" eb="62">
      <t>ムネ</t>
    </rPh>
    <rPh sb="63" eb="65">
      <t>トウシン</t>
    </rPh>
    <rPh sb="66" eb="67">
      <t>エ</t>
    </rPh>
    <rPh sb="74" eb="76">
      <t>ケイジョウ</t>
    </rPh>
    <rPh sb="76" eb="78">
      <t>シュウシ</t>
    </rPh>
    <rPh sb="78" eb="80">
      <t>ヒリツ</t>
    </rPh>
    <rPh sb="81" eb="83">
      <t>ルイジ</t>
    </rPh>
    <rPh sb="83" eb="85">
      <t>ダンタイ</t>
    </rPh>
    <rPh sb="85" eb="87">
      <t>ヘイキン</t>
    </rPh>
    <rPh sb="88" eb="90">
      <t>ウワマワ</t>
    </rPh>
    <rPh sb="91" eb="93">
      <t>スウチ</t>
    </rPh>
    <rPh sb="94" eb="96">
      <t>スイイ</t>
    </rPh>
    <rPh sb="101" eb="103">
      <t>コンゴ</t>
    </rPh>
    <rPh sb="103" eb="106">
      <t>スウネンカン</t>
    </rPh>
    <rPh sb="109" eb="111">
      <t>ケイコウ</t>
    </rPh>
    <rPh sb="112" eb="113">
      <t>ツヅ</t>
    </rPh>
    <rPh sb="115" eb="117">
      <t>ミコ</t>
    </rPh>
    <rPh sb="125" eb="127">
      <t>リュウドウ</t>
    </rPh>
    <rPh sb="127" eb="129">
      <t>ヒリツ</t>
    </rPh>
    <rPh sb="129" eb="130">
      <t>オヨ</t>
    </rPh>
    <rPh sb="132" eb="134">
      <t>キギョウ</t>
    </rPh>
    <rPh sb="134" eb="135">
      <t>サイ</t>
    </rPh>
    <rPh sb="135" eb="137">
      <t>ザンダカ</t>
    </rPh>
    <rPh sb="137" eb="138">
      <t>タイ</t>
    </rPh>
    <rPh sb="138" eb="140">
      <t>キュウスイ</t>
    </rPh>
    <rPh sb="140" eb="142">
      <t>シュウエキ</t>
    </rPh>
    <rPh sb="142" eb="144">
      <t>ヒリツ</t>
    </rPh>
    <rPh sb="145" eb="147">
      <t>キギョウ</t>
    </rPh>
    <rPh sb="147" eb="148">
      <t>サイ</t>
    </rPh>
    <rPh sb="149" eb="151">
      <t>カリイレ</t>
    </rPh>
    <rPh sb="151" eb="153">
      <t>ヨクセイ</t>
    </rPh>
    <rPh sb="159" eb="161">
      <t>トリク</t>
    </rPh>
    <rPh sb="171" eb="173">
      <t>ヒリツ</t>
    </rPh>
    <rPh sb="174" eb="176">
      <t>ルイジ</t>
    </rPh>
    <rPh sb="176" eb="178">
      <t>ダンタイ</t>
    </rPh>
    <rPh sb="178" eb="180">
      <t>ヘイキン</t>
    </rPh>
    <rPh sb="181" eb="183">
      <t>ウワマワ</t>
    </rPh>
    <rPh sb="194" eb="196">
      <t>ヒリツ</t>
    </rPh>
    <rPh sb="203" eb="205">
      <t>ジュウブン</t>
    </rPh>
    <rPh sb="206" eb="208">
      <t>リエキ</t>
    </rPh>
    <rPh sb="209" eb="211">
      <t>カクホ</t>
    </rPh>
    <rPh sb="220" eb="222">
      <t>ゲンキン</t>
    </rPh>
    <rPh sb="222" eb="224">
      <t>ヨキン</t>
    </rPh>
    <rPh sb="225" eb="227">
      <t>ゾウカ</t>
    </rPh>
    <rPh sb="231" eb="233">
      <t>ヒリツ</t>
    </rPh>
    <rPh sb="234" eb="236">
      <t>ルイジ</t>
    </rPh>
    <rPh sb="236" eb="238">
      <t>ダンタイ</t>
    </rPh>
    <rPh sb="238" eb="240">
      <t>ヘイキン</t>
    </rPh>
    <rPh sb="241" eb="243">
      <t>ウワマワ</t>
    </rPh>
    <rPh sb="249" eb="251">
      <t>コンゴ</t>
    </rPh>
    <rPh sb="253" eb="255">
      <t>キギョウ</t>
    </rPh>
    <rPh sb="255" eb="256">
      <t>サイ</t>
    </rPh>
    <rPh sb="257" eb="259">
      <t>カリイレ</t>
    </rPh>
    <rPh sb="259" eb="261">
      <t>ヨクセイ</t>
    </rPh>
    <rPh sb="262" eb="264">
      <t>イジ</t>
    </rPh>
    <rPh sb="268" eb="272">
      <t>ショウカンスエオキ</t>
    </rPh>
    <rPh sb="272" eb="274">
      <t>キカン</t>
    </rPh>
    <rPh sb="275" eb="277">
      <t>ハイシ</t>
    </rPh>
    <rPh sb="281" eb="284">
      <t>セッキョクテキ</t>
    </rPh>
    <rPh sb="285" eb="287">
      <t>ショウカン</t>
    </rPh>
    <rPh sb="307" eb="308">
      <t>トモナ</t>
    </rPh>
    <rPh sb="309" eb="311">
      <t>リュウドウ</t>
    </rPh>
    <rPh sb="311" eb="313">
      <t>シサン</t>
    </rPh>
    <rPh sb="314" eb="316">
      <t>ゲンキン</t>
    </rPh>
    <rPh sb="316" eb="318">
      <t>ヨキン</t>
    </rPh>
    <rPh sb="320" eb="322">
      <t>ゲンショウ</t>
    </rPh>
    <rPh sb="332" eb="334">
      <t>ヘイキン</t>
    </rPh>
    <rPh sb="334" eb="335">
      <t>チ</t>
    </rPh>
    <rPh sb="336" eb="337">
      <t>チカ</t>
    </rPh>
    <rPh sb="339" eb="341">
      <t>ミコ</t>
    </rPh>
    <rPh sb="347" eb="349">
      <t>リョウキン</t>
    </rPh>
    <rPh sb="349" eb="351">
      <t>カイシュウ</t>
    </rPh>
    <rPh sb="351" eb="352">
      <t>リツ</t>
    </rPh>
    <rPh sb="353" eb="355">
      <t>シサン</t>
    </rPh>
    <rPh sb="355" eb="357">
      <t>イジ</t>
    </rPh>
    <rPh sb="357" eb="358">
      <t>リツ</t>
    </rPh>
    <rPh sb="359" eb="360">
      <t>フク</t>
    </rPh>
    <rPh sb="362" eb="366">
      <t>ソウカツゲンカ</t>
    </rPh>
    <rPh sb="368" eb="370">
      <t>リョウキン</t>
    </rPh>
    <rPh sb="370" eb="372">
      <t>サンテイ</t>
    </rPh>
    <rPh sb="380" eb="382">
      <t>コンゴ</t>
    </rPh>
    <rPh sb="388" eb="390">
      <t>シタマワ</t>
    </rPh>
    <rPh sb="396" eb="398">
      <t>ミコミ</t>
    </rPh>
    <rPh sb="403" eb="405">
      <t>キュウスイ</t>
    </rPh>
    <rPh sb="405" eb="407">
      <t>ゲンカ</t>
    </rPh>
    <rPh sb="408" eb="410">
      <t>シイキ</t>
    </rPh>
    <rPh sb="411" eb="412">
      <t>ヒロ</t>
    </rPh>
    <rPh sb="413" eb="415">
      <t>サンカン</t>
    </rPh>
    <rPh sb="415" eb="416">
      <t>チ</t>
    </rPh>
    <rPh sb="417" eb="418">
      <t>オオ</t>
    </rPh>
    <rPh sb="419" eb="422">
      <t>チリテキ</t>
    </rPh>
    <rPh sb="423" eb="425">
      <t>ヨウケン</t>
    </rPh>
    <rPh sb="462" eb="464">
      <t>コンゴ</t>
    </rPh>
    <rPh sb="465" eb="467">
      <t>キギョウ</t>
    </rPh>
    <rPh sb="467" eb="468">
      <t>サイ</t>
    </rPh>
    <rPh sb="468" eb="470">
      <t>カリイレ</t>
    </rPh>
    <rPh sb="470" eb="472">
      <t>ヨクセイ</t>
    </rPh>
    <rPh sb="475" eb="477">
      <t>シハライ</t>
    </rPh>
    <rPh sb="477" eb="479">
      <t>リソク</t>
    </rPh>
    <rPh sb="479" eb="481">
      <t>アッシュク</t>
    </rPh>
    <rPh sb="481" eb="482">
      <t>トウ</t>
    </rPh>
    <rPh sb="483" eb="485">
      <t>ゲンカ</t>
    </rPh>
    <rPh sb="486" eb="488">
      <t>ジョウショウ</t>
    </rPh>
    <rPh sb="489" eb="491">
      <t>ヨクセイ</t>
    </rPh>
    <rPh sb="497" eb="499">
      <t>シセツ</t>
    </rPh>
    <rPh sb="499" eb="501">
      <t>リヨウ</t>
    </rPh>
    <rPh sb="501" eb="502">
      <t>リツ</t>
    </rPh>
    <rPh sb="502" eb="503">
      <t>オヨ</t>
    </rPh>
    <rPh sb="505" eb="508">
      <t>ユウシュウリツ</t>
    </rPh>
    <rPh sb="509" eb="511">
      <t>サンカン</t>
    </rPh>
    <rPh sb="511" eb="512">
      <t>チ</t>
    </rPh>
    <rPh sb="513" eb="515">
      <t>ジンコウ</t>
    </rPh>
    <rPh sb="515" eb="517">
      <t>ゲンショウ</t>
    </rPh>
    <rPh sb="517" eb="518">
      <t>リツ</t>
    </rPh>
    <rPh sb="519" eb="520">
      <t>タカ</t>
    </rPh>
    <rPh sb="522" eb="524">
      <t>シセツ</t>
    </rPh>
    <rPh sb="525" eb="527">
      <t>ヨジョウ</t>
    </rPh>
    <rPh sb="528" eb="529">
      <t>オオ</t>
    </rPh>
    <rPh sb="530" eb="532">
      <t>ケイコウ</t>
    </rPh>
    <rPh sb="541" eb="544">
      <t>ユウシュウリツ</t>
    </rPh>
    <rPh sb="545" eb="547">
      <t>サンカン</t>
    </rPh>
    <rPh sb="547" eb="548">
      <t>チ</t>
    </rPh>
    <rPh sb="549" eb="550">
      <t>ヒク</t>
    </rPh>
    <rPh sb="552" eb="554">
      <t>ゼンタイ</t>
    </rPh>
    <rPh sb="555" eb="556">
      <t>オ</t>
    </rPh>
    <rPh sb="557" eb="558">
      <t>サ</t>
    </rPh>
    <rPh sb="562" eb="564">
      <t>ジョウタイ</t>
    </rPh>
    <rPh sb="565" eb="566">
      <t>ツヅ</t>
    </rPh>
    <phoneticPr fontId="4"/>
  </si>
  <si>
    <t>　山間地が多いことなどにより給水原価は高いものの利益を確保できており、経営の健全性及び効率性は確保されています。
　企業債残高が類似団体平均より高いですが、給水人口の減少が見込まれる中、人口一人当たりの残高に着目し、企業債残高を減らしています。
　現在、幹線管路の更新、配水池の耐震化や統合などの大規模事業に取組んでいます。こうした施設は供用開始まで年数を要することから、有形固定資産減価償却率が増加し老朽化が進行していますが、大規模事業の完成により改善します。また、人工衛星を利用した漏水調査などの効率的な取組みにより、有収率の低下を抑えています。
　※ 本市の一部に県営水道事業区域が存在するため、普及率が本表では71.90％となっていますが、同区域を除いて計算すると99.83％になります。</t>
    <rPh sb="1" eb="3">
      <t>サンカン</t>
    </rPh>
    <rPh sb="3" eb="4">
      <t>チ</t>
    </rPh>
    <rPh sb="5" eb="6">
      <t>オオ</t>
    </rPh>
    <rPh sb="14" eb="16">
      <t>キュウスイ</t>
    </rPh>
    <rPh sb="16" eb="18">
      <t>ゲンカ</t>
    </rPh>
    <rPh sb="19" eb="20">
      <t>タカ</t>
    </rPh>
    <rPh sb="58" eb="60">
      <t>キギョウ</t>
    </rPh>
    <rPh sb="60" eb="61">
      <t>サイ</t>
    </rPh>
    <rPh sb="61" eb="63">
      <t>ザンダカ</t>
    </rPh>
    <rPh sb="64" eb="66">
      <t>ルイジ</t>
    </rPh>
    <rPh sb="66" eb="68">
      <t>ダンタイ</t>
    </rPh>
    <rPh sb="68" eb="70">
      <t>ヘイキン</t>
    </rPh>
    <rPh sb="72" eb="73">
      <t>タカ</t>
    </rPh>
    <rPh sb="78" eb="80">
      <t>キュウスイ</t>
    </rPh>
    <rPh sb="80" eb="82">
      <t>ジンコウ</t>
    </rPh>
    <rPh sb="83" eb="85">
      <t>ゲンショウ</t>
    </rPh>
    <rPh sb="86" eb="88">
      <t>ミコ</t>
    </rPh>
    <rPh sb="91" eb="92">
      <t>ナカ</t>
    </rPh>
    <rPh sb="93" eb="95">
      <t>ジンコウ</t>
    </rPh>
    <rPh sb="95" eb="97">
      <t>ヒトリ</t>
    </rPh>
    <rPh sb="97" eb="98">
      <t>ア</t>
    </rPh>
    <rPh sb="101" eb="103">
      <t>ザンダカ</t>
    </rPh>
    <rPh sb="104" eb="106">
      <t>チャクモク</t>
    </rPh>
    <rPh sb="108" eb="110">
      <t>キギョウ</t>
    </rPh>
    <rPh sb="110" eb="111">
      <t>サイ</t>
    </rPh>
    <rPh sb="111" eb="113">
      <t>ザンダカ</t>
    </rPh>
    <rPh sb="114" eb="115">
      <t>ヘ</t>
    </rPh>
    <rPh sb="124" eb="126">
      <t>ゲンザイ</t>
    </rPh>
    <rPh sb="127" eb="129">
      <t>カンセン</t>
    </rPh>
    <rPh sb="129" eb="131">
      <t>カンロ</t>
    </rPh>
    <rPh sb="132" eb="134">
      <t>コウシン</t>
    </rPh>
    <rPh sb="135" eb="138">
      <t>ハイスイチ</t>
    </rPh>
    <rPh sb="139" eb="142">
      <t>タイシンカ</t>
    </rPh>
    <rPh sb="143" eb="145">
      <t>トウゴウ</t>
    </rPh>
    <rPh sb="148" eb="151">
      <t>ダイキボ</t>
    </rPh>
    <rPh sb="151" eb="153">
      <t>ジギョウ</t>
    </rPh>
    <rPh sb="154" eb="156">
      <t>トリク</t>
    </rPh>
    <rPh sb="166" eb="168">
      <t>シセツ</t>
    </rPh>
    <rPh sb="169" eb="171">
      <t>キョウヨウ</t>
    </rPh>
    <rPh sb="171" eb="173">
      <t>カイシ</t>
    </rPh>
    <rPh sb="175" eb="177">
      <t>ネンスウ</t>
    </rPh>
    <rPh sb="178" eb="179">
      <t>ヨウ</t>
    </rPh>
    <rPh sb="198" eb="200">
      <t>ゾウカ</t>
    </rPh>
    <rPh sb="201" eb="204">
      <t>ロウキュウカ</t>
    </rPh>
    <rPh sb="205" eb="207">
      <t>シンコウ</t>
    </rPh>
    <rPh sb="214" eb="217">
      <t>ダイキボ</t>
    </rPh>
    <rPh sb="217" eb="219">
      <t>ジギョウ</t>
    </rPh>
    <rPh sb="220" eb="222">
      <t>カンセイ</t>
    </rPh>
    <rPh sb="225" eb="227">
      <t>カイゼン</t>
    </rPh>
    <rPh sb="234" eb="236">
      <t>ジンコウ</t>
    </rPh>
    <rPh sb="236" eb="238">
      <t>エイセイ</t>
    </rPh>
    <rPh sb="239" eb="241">
      <t>リヨウ</t>
    </rPh>
    <rPh sb="243" eb="245">
      <t>ロウスイ</t>
    </rPh>
    <rPh sb="245" eb="247">
      <t>チョウサ</t>
    </rPh>
    <rPh sb="250" eb="253">
      <t>コウリツテキ</t>
    </rPh>
    <rPh sb="254" eb="256">
      <t>トリク</t>
    </rPh>
    <rPh sb="261" eb="264">
      <t>ユウシュウリツ</t>
    </rPh>
    <rPh sb="265" eb="267">
      <t>テイカ</t>
    </rPh>
    <rPh sb="268" eb="269">
      <t>オサ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</si>
</sst>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0.61</c:v>
                </c:pt>
                <c:pt idx="1">
                  <c:v>0.79</c:v>
                </c:pt>
                <c:pt idx="2">
                  <c:v>0.55000000000000004</c:v>
                </c:pt>
                <c:pt idx="3">
                  <c:v>0.25</c:v>
                </c:pt>
                <c:pt idx="4">
                  <c:v>0.18</c:v>
                </c:pt>
              </c:numCache>
            </c:numRef>
          </c:val>
          <c:extLst>
            <c:ext xmlns:c16="http://schemas.microsoft.com/office/drawing/2014/chart" uri="{C3380CC4-5D6E-409C-BE32-E72D297353CC}">
              <c16:uniqueId val="{00000000-8194-41EE-B0CA-E02C60ADF73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0.69</c:v>
                </c:pt>
                <c:pt idx="2">
                  <c:v>0.69</c:v>
                </c:pt>
                <c:pt idx="3">
                  <c:v>0.67</c:v>
                </c:pt>
                <c:pt idx="4">
                  <c:v>0.61</c:v>
                </c:pt>
              </c:numCache>
            </c:numRef>
          </c:val>
          <c:smooth val="0"/>
          <c:extLst>
            <c:ext xmlns:c16="http://schemas.microsoft.com/office/drawing/2014/chart" uri="{C3380CC4-5D6E-409C-BE32-E72D297353CC}">
              <c16:uniqueId val="{00000001-8194-41EE-B0CA-E02C60ADF73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54.96</c:v>
                </c:pt>
                <c:pt idx="1">
                  <c:v>55.21</c:v>
                </c:pt>
                <c:pt idx="2">
                  <c:v>55.24</c:v>
                </c:pt>
                <c:pt idx="3">
                  <c:v>47.43</c:v>
                </c:pt>
                <c:pt idx="4">
                  <c:v>46.86</c:v>
                </c:pt>
              </c:numCache>
            </c:numRef>
          </c:val>
          <c:extLst>
            <c:ext xmlns:c16="http://schemas.microsoft.com/office/drawing/2014/chart" uri="{C3380CC4-5D6E-409C-BE32-E72D297353CC}">
              <c16:uniqueId val="{00000000-AA12-42F3-9943-6466433E2E0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61.71</c:v>
                </c:pt>
                <c:pt idx="1">
                  <c:v>63.12</c:v>
                </c:pt>
                <c:pt idx="2">
                  <c:v>62.57</c:v>
                </c:pt>
                <c:pt idx="3">
                  <c:v>61.56</c:v>
                </c:pt>
                <c:pt idx="4">
                  <c:v>60.84</c:v>
                </c:pt>
              </c:numCache>
            </c:numRef>
          </c:val>
          <c:smooth val="0"/>
          <c:extLst>
            <c:ext xmlns:c16="http://schemas.microsoft.com/office/drawing/2014/chart" uri="{C3380CC4-5D6E-409C-BE32-E72D297353CC}">
              <c16:uniqueId val="{00000001-AA12-42F3-9943-6466433E2E0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85.63</c:v>
                </c:pt>
                <c:pt idx="1">
                  <c:v>85.82</c:v>
                </c:pt>
                <c:pt idx="2">
                  <c:v>85.73</c:v>
                </c:pt>
                <c:pt idx="3">
                  <c:v>85.34</c:v>
                </c:pt>
                <c:pt idx="4">
                  <c:v>85.47</c:v>
                </c:pt>
              </c:numCache>
            </c:numRef>
          </c:val>
          <c:extLst>
            <c:ext xmlns:c16="http://schemas.microsoft.com/office/drawing/2014/chart" uri="{C3380CC4-5D6E-409C-BE32-E72D297353CC}">
              <c16:uniqueId val="{00000000-44E5-4CDA-8A73-74B697C3C41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90.03</c:v>
                </c:pt>
                <c:pt idx="1">
                  <c:v>90.09</c:v>
                </c:pt>
                <c:pt idx="2">
                  <c:v>90.21</c:v>
                </c:pt>
                <c:pt idx="3">
                  <c:v>90.11</c:v>
                </c:pt>
                <c:pt idx="4">
                  <c:v>89.73</c:v>
                </c:pt>
              </c:numCache>
            </c:numRef>
          </c:val>
          <c:smooth val="0"/>
          <c:extLst>
            <c:ext xmlns:c16="http://schemas.microsoft.com/office/drawing/2014/chart" uri="{C3380CC4-5D6E-409C-BE32-E72D297353CC}">
              <c16:uniqueId val="{00000001-44E5-4CDA-8A73-74B697C3C41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121.93</c:v>
                </c:pt>
                <c:pt idx="1">
                  <c:v>125.65</c:v>
                </c:pt>
                <c:pt idx="2">
                  <c:v>121.73</c:v>
                </c:pt>
                <c:pt idx="3">
                  <c:v>121.76</c:v>
                </c:pt>
                <c:pt idx="4">
                  <c:v>118.79</c:v>
                </c:pt>
              </c:numCache>
            </c:numRef>
          </c:val>
          <c:extLst>
            <c:ext xmlns:c16="http://schemas.microsoft.com/office/drawing/2014/chart" uri="{C3380CC4-5D6E-409C-BE32-E72D297353CC}">
              <c16:uniqueId val="{00000000-DF84-46B2-8F0B-AFB0B567A16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113.35</c:v>
                </c:pt>
                <c:pt idx="1">
                  <c:v>112.36</c:v>
                </c:pt>
                <c:pt idx="2">
                  <c:v>112.26</c:v>
                </c:pt>
                <c:pt idx="3">
                  <c:v>110.04</c:v>
                </c:pt>
                <c:pt idx="4">
                  <c:v>109.67</c:v>
                </c:pt>
              </c:numCache>
            </c:numRef>
          </c:val>
          <c:smooth val="0"/>
          <c:extLst>
            <c:ext xmlns:c16="http://schemas.microsoft.com/office/drawing/2014/chart" uri="{C3380CC4-5D6E-409C-BE32-E72D297353CC}">
              <c16:uniqueId val="{00000001-DF84-46B2-8F0B-AFB0B567A16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49.69</c:v>
                </c:pt>
                <c:pt idx="1">
                  <c:v>50.27</c:v>
                </c:pt>
                <c:pt idx="2">
                  <c:v>51.44</c:v>
                </c:pt>
                <c:pt idx="3">
                  <c:v>52.4</c:v>
                </c:pt>
                <c:pt idx="4">
                  <c:v>53.73</c:v>
                </c:pt>
              </c:numCache>
            </c:numRef>
          </c:val>
          <c:extLst>
            <c:ext xmlns:c16="http://schemas.microsoft.com/office/drawing/2014/chart" uri="{C3380CC4-5D6E-409C-BE32-E72D297353CC}">
              <c16:uniqueId val="{00000000-F83F-46BB-A5ED-5AE7ED55DFC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c:v>
                </c:pt>
                <c:pt idx="1">
                  <c:v>50.31</c:v>
                </c:pt>
                <c:pt idx="2">
                  <c:v>50.74</c:v>
                </c:pt>
                <c:pt idx="3">
                  <c:v>51.49</c:v>
                </c:pt>
                <c:pt idx="4">
                  <c:v>51.94</c:v>
                </c:pt>
              </c:numCache>
            </c:numRef>
          </c:val>
          <c:smooth val="0"/>
          <c:extLst>
            <c:ext xmlns:c16="http://schemas.microsoft.com/office/drawing/2014/chart" uri="{C3380CC4-5D6E-409C-BE32-E72D297353CC}">
              <c16:uniqueId val="{00000001-F83F-46BB-A5ED-5AE7ED55DFC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21.1</c:v>
                </c:pt>
                <c:pt idx="1">
                  <c:v>22.9</c:v>
                </c:pt>
                <c:pt idx="2">
                  <c:v>24.75</c:v>
                </c:pt>
                <c:pt idx="3">
                  <c:v>27.44</c:v>
                </c:pt>
                <c:pt idx="4">
                  <c:v>30.23</c:v>
                </c:pt>
              </c:numCache>
            </c:numRef>
          </c:val>
          <c:extLst>
            <c:ext xmlns:c16="http://schemas.microsoft.com/office/drawing/2014/chart" uri="{C3380CC4-5D6E-409C-BE32-E72D297353CC}">
              <c16:uniqueId val="{00000000-5351-4689-AA65-E84EE7E9456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20.49</c:v>
                </c:pt>
                <c:pt idx="1">
                  <c:v>21.34</c:v>
                </c:pt>
                <c:pt idx="2">
                  <c:v>23.27</c:v>
                </c:pt>
                <c:pt idx="3">
                  <c:v>25.18</c:v>
                </c:pt>
                <c:pt idx="4">
                  <c:v>26.52</c:v>
                </c:pt>
              </c:numCache>
            </c:numRef>
          </c:val>
          <c:smooth val="0"/>
          <c:extLst>
            <c:ext xmlns:c16="http://schemas.microsoft.com/office/drawing/2014/chart" uri="{C3380CC4-5D6E-409C-BE32-E72D297353CC}">
              <c16:uniqueId val="{00000001-5351-4689-AA65-E84EE7E9456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D7-4780-A5C1-6FB50202CE3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0.51</c:v>
                </c:pt>
                <c:pt idx="1">
                  <c:v>0.28999999999999998</c:v>
                </c:pt>
                <c:pt idx="2">
                  <c:v>0.25</c:v>
                </c:pt>
                <c:pt idx="3">
                  <c:v>0.13</c:v>
                </c:pt>
                <c:pt idx="4" formatCode="#,##0.00;&quot;△&quot;#,##0.00">
                  <c:v>0</c:v>
                </c:pt>
              </c:numCache>
            </c:numRef>
          </c:val>
          <c:smooth val="0"/>
          <c:extLst>
            <c:ext xmlns:c16="http://schemas.microsoft.com/office/drawing/2014/chart" uri="{C3380CC4-5D6E-409C-BE32-E72D297353CC}">
              <c16:uniqueId val="{00000001-EAD7-4780-A5C1-6FB50202CE3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513.12</c:v>
                </c:pt>
                <c:pt idx="1">
                  <c:v>569.62</c:v>
                </c:pt>
                <c:pt idx="2">
                  <c:v>529.39</c:v>
                </c:pt>
                <c:pt idx="3">
                  <c:v>467.04</c:v>
                </c:pt>
                <c:pt idx="4">
                  <c:v>509.53</c:v>
                </c:pt>
              </c:numCache>
            </c:numRef>
          </c:val>
          <c:extLst>
            <c:ext xmlns:c16="http://schemas.microsoft.com/office/drawing/2014/chart" uri="{C3380CC4-5D6E-409C-BE32-E72D297353CC}">
              <c16:uniqueId val="{00000000-2A6F-472E-AA0D-84922CFB954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309.10000000000002</c:v>
                </c:pt>
                <c:pt idx="1">
                  <c:v>306.08</c:v>
                </c:pt>
                <c:pt idx="2">
                  <c:v>306.14999999999998</c:v>
                </c:pt>
                <c:pt idx="3">
                  <c:v>297.54000000000002</c:v>
                </c:pt>
                <c:pt idx="4">
                  <c:v>289.44</c:v>
                </c:pt>
              </c:numCache>
            </c:numRef>
          </c:val>
          <c:smooth val="0"/>
          <c:extLst>
            <c:ext xmlns:c16="http://schemas.microsoft.com/office/drawing/2014/chart" uri="{C3380CC4-5D6E-409C-BE32-E72D297353CC}">
              <c16:uniqueId val="{00000001-2A6F-472E-AA0D-84922CFB954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504.98</c:v>
                </c:pt>
                <c:pt idx="1">
                  <c:v>509.1</c:v>
                </c:pt>
                <c:pt idx="2">
                  <c:v>508.44</c:v>
                </c:pt>
                <c:pt idx="3">
                  <c:v>506.77</c:v>
                </c:pt>
                <c:pt idx="4">
                  <c:v>491.61</c:v>
                </c:pt>
              </c:numCache>
            </c:numRef>
          </c:val>
          <c:extLst>
            <c:ext xmlns:c16="http://schemas.microsoft.com/office/drawing/2014/chart" uri="{C3380CC4-5D6E-409C-BE32-E72D297353CC}">
              <c16:uniqueId val="{00000000-C6CC-49DA-8972-D7590C94FCD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290.42</c:v>
                </c:pt>
                <c:pt idx="1">
                  <c:v>294.66000000000003</c:v>
                </c:pt>
                <c:pt idx="2">
                  <c:v>285.27</c:v>
                </c:pt>
                <c:pt idx="3">
                  <c:v>294.73</c:v>
                </c:pt>
                <c:pt idx="4">
                  <c:v>301.23</c:v>
                </c:pt>
              </c:numCache>
            </c:numRef>
          </c:val>
          <c:smooth val="0"/>
          <c:extLst>
            <c:ext xmlns:c16="http://schemas.microsoft.com/office/drawing/2014/chart" uri="{C3380CC4-5D6E-409C-BE32-E72D297353CC}">
              <c16:uniqueId val="{00000001-C6CC-49DA-8972-D7590C94FCD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115.77</c:v>
                </c:pt>
                <c:pt idx="1">
                  <c:v>119.68</c:v>
                </c:pt>
                <c:pt idx="2">
                  <c:v>116.21</c:v>
                </c:pt>
                <c:pt idx="3">
                  <c:v>116.96</c:v>
                </c:pt>
                <c:pt idx="4">
                  <c:v>115.1</c:v>
                </c:pt>
              </c:numCache>
            </c:numRef>
          </c:val>
          <c:extLst>
            <c:ext xmlns:c16="http://schemas.microsoft.com/office/drawing/2014/chart" uri="{C3380CC4-5D6E-409C-BE32-E72D297353CC}">
              <c16:uniqueId val="{00000000-84BD-4C17-9AC2-215708994DD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106.11</c:v>
                </c:pt>
                <c:pt idx="1">
                  <c:v>103.75</c:v>
                </c:pt>
                <c:pt idx="2">
                  <c:v>105.3</c:v>
                </c:pt>
                <c:pt idx="3">
                  <c:v>99.41</c:v>
                </c:pt>
                <c:pt idx="4">
                  <c:v>101.11</c:v>
                </c:pt>
              </c:numCache>
            </c:numRef>
          </c:val>
          <c:smooth val="0"/>
          <c:extLst>
            <c:ext xmlns:c16="http://schemas.microsoft.com/office/drawing/2014/chart" uri="{C3380CC4-5D6E-409C-BE32-E72D297353CC}">
              <c16:uniqueId val="{00000001-84BD-4C17-9AC2-215708994DD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183.53</c:v>
                </c:pt>
                <c:pt idx="1">
                  <c:v>175.73</c:v>
                </c:pt>
                <c:pt idx="2">
                  <c:v>182.33</c:v>
                </c:pt>
                <c:pt idx="3">
                  <c:v>182.43</c:v>
                </c:pt>
                <c:pt idx="4">
                  <c:v>186.38</c:v>
                </c:pt>
              </c:numCache>
            </c:numRef>
          </c:val>
          <c:extLst>
            <c:ext xmlns:c16="http://schemas.microsoft.com/office/drawing/2014/chart" uri="{C3380CC4-5D6E-409C-BE32-E72D297353CC}">
              <c16:uniqueId val="{00000000-5A9E-4CC5-8B33-30A80BA732C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161.03</c:v>
                </c:pt>
                <c:pt idx="1">
                  <c:v>159.93</c:v>
                </c:pt>
                <c:pt idx="2">
                  <c:v>162.77000000000001</c:v>
                </c:pt>
                <c:pt idx="3">
                  <c:v>170.87</c:v>
                </c:pt>
                <c:pt idx="4">
                  <c:v>171.09</c:v>
                </c:pt>
              </c:numCache>
            </c:numRef>
          </c:val>
          <c:smooth val="0"/>
          <c:extLst>
            <c:ext xmlns:c16="http://schemas.microsoft.com/office/drawing/2014/chart" uri="{C3380CC4-5D6E-409C-BE32-E72D297353CC}">
              <c16:uniqueId val="{00000001-5A9E-4CC5-8B33-30A80BA732C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1" zoomScale="130" zoomScaleNormal="130" workbookViewId="0">
      <selection activeCell="BK88" sqref="BK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長野県　長野市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A2</v>
      </c>
      <c r="X8" s="74"/>
      <c r="Y8" s="74"/>
      <c r="Z8" s="74"/>
      <c r="AA8" s="74"/>
      <c r="AB8" s="74"/>
      <c r="AC8" s="74"/>
      <c r="AD8" s="74" t="str">
        <f>データ!$M$6</f>
        <v>自治体職員</v>
      </c>
      <c r="AE8" s="74"/>
      <c r="AF8" s="74"/>
      <c r="AG8" s="74"/>
      <c r="AH8" s="74"/>
      <c r="AI8" s="74"/>
      <c r="AJ8" s="74"/>
      <c r="AK8" s="2"/>
      <c r="AL8" s="65">
        <f>データ!$R$6</f>
        <v>365572</v>
      </c>
      <c r="AM8" s="65"/>
      <c r="AN8" s="65"/>
      <c r="AO8" s="65"/>
      <c r="AP8" s="65"/>
      <c r="AQ8" s="65"/>
      <c r="AR8" s="65"/>
      <c r="AS8" s="65"/>
      <c r="AT8" s="36">
        <f>データ!$S$6</f>
        <v>834.81</v>
      </c>
      <c r="AU8" s="37"/>
      <c r="AV8" s="37"/>
      <c r="AW8" s="37"/>
      <c r="AX8" s="37"/>
      <c r="AY8" s="37"/>
      <c r="AZ8" s="37"/>
      <c r="BA8" s="37"/>
      <c r="BB8" s="54">
        <f>データ!$T$6</f>
        <v>437.91</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61.06</v>
      </c>
      <c r="J10" s="37"/>
      <c r="K10" s="37"/>
      <c r="L10" s="37"/>
      <c r="M10" s="37"/>
      <c r="N10" s="37"/>
      <c r="O10" s="64"/>
      <c r="P10" s="54">
        <f>データ!$P$6</f>
        <v>72.540000000000006</v>
      </c>
      <c r="Q10" s="54"/>
      <c r="R10" s="54"/>
      <c r="S10" s="54"/>
      <c r="T10" s="54"/>
      <c r="U10" s="54"/>
      <c r="V10" s="54"/>
      <c r="W10" s="65">
        <f>データ!$Q$6</f>
        <v>3630</v>
      </c>
      <c r="X10" s="65"/>
      <c r="Y10" s="65"/>
      <c r="Z10" s="65"/>
      <c r="AA10" s="65"/>
      <c r="AB10" s="65"/>
      <c r="AC10" s="65"/>
      <c r="AD10" s="2"/>
      <c r="AE10" s="2"/>
      <c r="AF10" s="2"/>
      <c r="AG10" s="2"/>
      <c r="AH10" s="2"/>
      <c r="AI10" s="2"/>
      <c r="AJ10" s="2"/>
      <c r="AK10" s="2"/>
      <c r="AL10" s="65">
        <f>データ!$U$6</f>
        <v>263563</v>
      </c>
      <c r="AM10" s="65"/>
      <c r="AN10" s="65"/>
      <c r="AO10" s="65"/>
      <c r="AP10" s="65"/>
      <c r="AQ10" s="65"/>
      <c r="AR10" s="65"/>
      <c r="AS10" s="65"/>
      <c r="AT10" s="36">
        <f>データ!$V$6</f>
        <v>191.35</v>
      </c>
      <c r="AU10" s="37"/>
      <c r="AV10" s="37"/>
      <c r="AW10" s="37"/>
      <c r="AX10" s="37"/>
      <c r="AY10" s="37"/>
      <c r="AZ10" s="37"/>
      <c r="BA10" s="37"/>
      <c r="BB10" s="54">
        <f>データ!$W$6</f>
        <v>1377.39</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110</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112</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hNXNNBu8uezh7bM7Sb5erzg56uv2ObzC0WMTfSXi8F9oneMpoV47sgyu+4cGGU9YTTYbQyHu6OYmunYQjySvzQ==" saltValue="wr5mElFh3E3S05xY9iaL1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202011</v>
      </c>
      <c r="D6" s="20">
        <f t="shared" si="3"/>
        <v>46</v>
      </c>
      <c r="E6" s="20">
        <f t="shared" si="3"/>
        <v>1</v>
      </c>
      <c r="F6" s="20">
        <f t="shared" si="3"/>
        <v>0</v>
      </c>
      <c r="G6" s="20">
        <f t="shared" si="3"/>
        <v>1</v>
      </c>
      <c r="H6" s="20" t="str">
        <f t="shared" si="3"/>
        <v>長野県　長野市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61.06</v>
      </c>
      <c r="P6" s="21">
        <f t="shared" si="3"/>
        <v>72.540000000000006</v>
      </c>
      <c r="Q6" s="21">
        <f t="shared" si="3"/>
        <v>3630</v>
      </c>
      <c r="R6" s="21">
        <f t="shared" si="3"/>
        <v>365572</v>
      </c>
      <c r="S6" s="21">
        <f t="shared" si="3"/>
        <v>834.81</v>
      </c>
      <c r="T6" s="21">
        <f t="shared" si="3"/>
        <v>437.91</v>
      </c>
      <c r="U6" s="21">
        <f t="shared" si="3"/>
        <v>263563</v>
      </c>
      <c r="V6" s="21">
        <f t="shared" si="3"/>
        <v>191.35</v>
      </c>
      <c r="W6" s="21">
        <f t="shared" si="3"/>
        <v>1377.39</v>
      </c>
      <c r="X6" s="22">
        <f>IF(X7="",NA(),X7)</f>
        <v>121.93</v>
      </c>
      <c r="Y6" s="22">
        <f t="shared" ref="Y6:AG6" si="4">IF(Y7="",NA(),Y7)</f>
        <v>125.65</v>
      </c>
      <c r="Z6" s="22">
        <f t="shared" si="4"/>
        <v>121.73</v>
      </c>
      <c r="AA6" s="22">
        <f t="shared" si="4"/>
        <v>121.76</v>
      </c>
      <c r="AB6" s="22">
        <f t="shared" si="4"/>
        <v>118.79</v>
      </c>
      <c r="AC6" s="22">
        <f t="shared" si="4"/>
        <v>113.35</v>
      </c>
      <c r="AD6" s="22">
        <f t="shared" si="4"/>
        <v>112.36</v>
      </c>
      <c r="AE6" s="22">
        <f t="shared" si="4"/>
        <v>112.26</v>
      </c>
      <c r="AF6" s="22">
        <f t="shared" si="4"/>
        <v>110.04</v>
      </c>
      <c r="AG6" s="22">
        <f t="shared" si="4"/>
        <v>109.67</v>
      </c>
      <c r="AH6" s="21" t="str">
        <f>IF(AH7="","",IF(AH7="-","【-】","【"&amp;SUBSTITUTE(TEXT(AH7,"#,##0.00"),"-","△")&amp;"】"))</f>
        <v>【108.24】</v>
      </c>
      <c r="AI6" s="21">
        <f>IF(AI7="",NA(),AI7)</f>
        <v>0</v>
      </c>
      <c r="AJ6" s="21">
        <f t="shared" ref="AJ6:AR6" si="5">IF(AJ7="",NA(),AJ7)</f>
        <v>0</v>
      </c>
      <c r="AK6" s="21">
        <f t="shared" si="5"/>
        <v>0</v>
      </c>
      <c r="AL6" s="21">
        <f t="shared" si="5"/>
        <v>0</v>
      </c>
      <c r="AM6" s="21">
        <f t="shared" si="5"/>
        <v>0</v>
      </c>
      <c r="AN6" s="22">
        <f t="shared" si="5"/>
        <v>0.51</v>
      </c>
      <c r="AO6" s="22">
        <f t="shared" si="5"/>
        <v>0.28999999999999998</v>
      </c>
      <c r="AP6" s="22">
        <f t="shared" si="5"/>
        <v>0.25</v>
      </c>
      <c r="AQ6" s="22">
        <f t="shared" si="5"/>
        <v>0.13</v>
      </c>
      <c r="AR6" s="21">
        <f t="shared" si="5"/>
        <v>0</v>
      </c>
      <c r="AS6" s="21" t="str">
        <f>IF(AS7="","",IF(AS7="-","【-】","【"&amp;SUBSTITUTE(TEXT(AS7,"#,##0.00"),"-","△")&amp;"】"))</f>
        <v>【1.50】</v>
      </c>
      <c r="AT6" s="22">
        <f>IF(AT7="",NA(),AT7)</f>
        <v>513.12</v>
      </c>
      <c r="AU6" s="22">
        <f t="shared" ref="AU6:BC6" si="6">IF(AU7="",NA(),AU7)</f>
        <v>569.62</v>
      </c>
      <c r="AV6" s="22">
        <f t="shared" si="6"/>
        <v>529.39</v>
      </c>
      <c r="AW6" s="22">
        <f t="shared" si="6"/>
        <v>467.04</v>
      </c>
      <c r="AX6" s="22">
        <f t="shared" si="6"/>
        <v>509.53</v>
      </c>
      <c r="AY6" s="22">
        <f t="shared" si="6"/>
        <v>309.10000000000002</v>
      </c>
      <c r="AZ6" s="22">
        <f t="shared" si="6"/>
        <v>306.08</v>
      </c>
      <c r="BA6" s="22">
        <f t="shared" si="6"/>
        <v>306.14999999999998</v>
      </c>
      <c r="BB6" s="22">
        <f t="shared" si="6"/>
        <v>297.54000000000002</v>
      </c>
      <c r="BC6" s="22">
        <f t="shared" si="6"/>
        <v>289.44</v>
      </c>
      <c r="BD6" s="21" t="str">
        <f>IF(BD7="","",IF(BD7="-","【-】","【"&amp;SUBSTITUTE(TEXT(BD7,"#,##0.00"),"-","△")&amp;"】"))</f>
        <v>【243.36】</v>
      </c>
      <c r="BE6" s="22">
        <f>IF(BE7="",NA(),BE7)</f>
        <v>504.98</v>
      </c>
      <c r="BF6" s="22">
        <f t="shared" ref="BF6:BN6" si="7">IF(BF7="",NA(),BF7)</f>
        <v>509.1</v>
      </c>
      <c r="BG6" s="22">
        <f t="shared" si="7"/>
        <v>508.44</v>
      </c>
      <c r="BH6" s="22">
        <f t="shared" si="7"/>
        <v>506.77</v>
      </c>
      <c r="BI6" s="22">
        <f t="shared" si="7"/>
        <v>491.61</v>
      </c>
      <c r="BJ6" s="22">
        <f t="shared" si="7"/>
        <v>290.42</v>
      </c>
      <c r="BK6" s="22">
        <f t="shared" si="7"/>
        <v>294.66000000000003</v>
      </c>
      <c r="BL6" s="22">
        <f t="shared" si="7"/>
        <v>285.27</v>
      </c>
      <c r="BM6" s="22">
        <f t="shared" si="7"/>
        <v>294.73</v>
      </c>
      <c r="BN6" s="22">
        <f t="shared" si="7"/>
        <v>301.23</v>
      </c>
      <c r="BO6" s="21" t="str">
        <f>IF(BO7="","",IF(BO7="-","【-】","【"&amp;SUBSTITUTE(TEXT(BO7,"#,##0.00"),"-","△")&amp;"】"))</f>
        <v>【265.93】</v>
      </c>
      <c r="BP6" s="22">
        <f>IF(BP7="",NA(),BP7)</f>
        <v>115.77</v>
      </c>
      <c r="BQ6" s="22">
        <f t="shared" ref="BQ6:BY6" si="8">IF(BQ7="",NA(),BQ7)</f>
        <v>119.68</v>
      </c>
      <c r="BR6" s="22">
        <f t="shared" si="8"/>
        <v>116.21</v>
      </c>
      <c r="BS6" s="22">
        <f t="shared" si="8"/>
        <v>116.96</v>
      </c>
      <c r="BT6" s="22">
        <f t="shared" si="8"/>
        <v>115.1</v>
      </c>
      <c r="BU6" s="22">
        <f t="shared" si="8"/>
        <v>106.11</v>
      </c>
      <c r="BV6" s="22">
        <f t="shared" si="8"/>
        <v>103.75</v>
      </c>
      <c r="BW6" s="22">
        <f t="shared" si="8"/>
        <v>105.3</v>
      </c>
      <c r="BX6" s="22">
        <f t="shared" si="8"/>
        <v>99.41</v>
      </c>
      <c r="BY6" s="22">
        <f t="shared" si="8"/>
        <v>101.11</v>
      </c>
      <c r="BZ6" s="21" t="str">
        <f>IF(BZ7="","",IF(BZ7="-","【-】","【"&amp;SUBSTITUTE(TEXT(BZ7,"#,##0.00"),"-","△")&amp;"】"))</f>
        <v>【97.82】</v>
      </c>
      <c r="CA6" s="22">
        <f>IF(CA7="",NA(),CA7)</f>
        <v>183.53</v>
      </c>
      <c r="CB6" s="22">
        <f t="shared" ref="CB6:CJ6" si="9">IF(CB7="",NA(),CB7)</f>
        <v>175.73</v>
      </c>
      <c r="CC6" s="22">
        <f t="shared" si="9"/>
        <v>182.33</v>
      </c>
      <c r="CD6" s="22">
        <f t="shared" si="9"/>
        <v>182.43</v>
      </c>
      <c r="CE6" s="22">
        <f t="shared" si="9"/>
        <v>186.38</v>
      </c>
      <c r="CF6" s="22">
        <f t="shared" si="9"/>
        <v>161.03</v>
      </c>
      <c r="CG6" s="22">
        <f t="shared" si="9"/>
        <v>159.93</v>
      </c>
      <c r="CH6" s="22">
        <f t="shared" si="9"/>
        <v>162.77000000000001</v>
      </c>
      <c r="CI6" s="22">
        <f t="shared" si="9"/>
        <v>170.87</v>
      </c>
      <c r="CJ6" s="22">
        <f t="shared" si="9"/>
        <v>171.09</v>
      </c>
      <c r="CK6" s="21" t="str">
        <f>IF(CK7="","",IF(CK7="-","【-】","【"&amp;SUBSTITUTE(TEXT(CK7,"#,##0.00"),"-","△")&amp;"】"))</f>
        <v>【177.56】</v>
      </c>
      <c r="CL6" s="22">
        <f>IF(CL7="",NA(),CL7)</f>
        <v>54.96</v>
      </c>
      <c r="CM6" s="22">
        <f t="shared" ref="CM6:CU6" si="10">IF(CM7="",NA(),CM7)</f>
        <v>55.21</v>
      </c>
      <c r="CN6" s="22">
        <f t="shared" si="10"/>
        <v>55.24</v>
      </c>
      <c r="CO6" s="22">
        <f t="shared" si="10"/>
        <v>47.43</v>
      </c>
      <c r="CP6" s="22">
        <f t="shared" si="10"/>
        <v>46.86</v>
      </c>
      <c r="CQ6" s="22">
        <f t="shared" si="10"/>
        <v>61.71</v>
      </c>
      <c r="CR6" s="22">
        <f t="shared" si="10"/>
        <v>63.12</v>
      </c>
      <c r="CS6" s="22">
        <f t="shared" si="10"/>
        <v>62.57</v>
      </c>
      <c r="CT6" s="22">
        <f t="shared" si="10"/>
        <v>61.56</v>
      </c>
      <c r="CU6" s="22">
        <f t="shared" si="10"/>
        <v>60.84</v>
      </c>
      <c r="CV6" s="21" t="str">
        <f>IF(CV7="","",IF(CV7="-","【-】","【"&amp;SUBSTITUTE(TEXT(CV7,"#,##0.00"),"-","△")&amp;"】"))</f>
        <v>【59.81】</v>
      </c>
      <c r="CW6" s="22">
        <f>IF(CW7="",NA(),CW7)</f>
        <v>85.63</v>
      </c>
      <c r="CX6" s="22">
        <f t="shared" ref="CX6:DF6" si="11">IF(CX7="",NA(),CX7)</f>
        <v>85.82</v>
      </c>
      <c r="CY6" s="22">
        <f t="shared" si="11"/>
        <v>85.73</v>
      </c>
      <c r="CZ6" s="22">
        <f t="shared" si="11"/>
        <v>85.34</v>
      </c>
      <c r="DA6" s="22">
        <f t="shared" si="11"/>
        <v>85.47</v>
      </c>
      <c r="DB6" s="22">
        <f t="shared" si="11"/>
        <v>90.03</v>
      </c>
      <c r="DC6" s="22">
        <f t="shared" si="11"/>
        <v>90.09</v>
      </c>
      <c r="DD6" s="22">
        <f t="shared" si="11"/>
        <v>90.21</v>
      </c>
      <c r="DE6" s="22">
        <f t="shared" si="11"/>
        <v>90.11</v>
      </c>
      <c r="DF6" s="22">
        <f t="shared" si="11"/>
        <v>89.73</v>
      </c>
      <c r="DG6" s="21" t="str">
        <f>IF(DG7="","",IF(DG7="-","【-】","【"&amp;SUBSTITUTE(TEXT(DG7,"#,##0.00"),"-","△")&amp;"】"))</f>
        <v>【89.42】</v>
      </c>
      <c r="DH6" s="22">
        <f>IF(DH7="",NA(),DH7)</f>
        <v>49.69</v>
      </c>
      <c r="DI6" s="22">
        <f t="shared" ref="DI6:DQ6" si="12">IF(DI7="",NA(),DI7)</f>
        <v>50.27</v>
      </c>
      <c r="DJ6" s="22">
        <f t="shared" si="12"/>
        <v>51.44</v>
      </c>
      <c r="DK6" s="22">
        <f t="shared" si="12"/>
        <v>52.4</v>
      </c>
      <c r="DL6" s="22">
        <f t="shared" si="12"/>
        <v>53.73</v>
      </c>
      <c r="DM6" s="22">
        <f t="shared" si="12"/>
        <v>49.6</v>
      </c>
      <c r="DN6" s="22">
        <f t="shared" si="12"/>
        <v>50.31</v>
      </c>
      <c r="DO6" s="22">
        <f t="shared" si="12"/>
        <v>50.74</v>
      </c>
      <c r="DP6" s="22">
        <f t="shared" si="12"/>
        <v>51.49</v>
      </c>
      <c r="DQ6" s="22">
        <f t="shared" si="12"/>
        <v>51.94</v>
      </c>
      <c r="DR6" s="21" t="str">
        <f>IF(DR7="","",IF(DR7="-","【-】","【"&amp;SUBSTITUTE(TEXT(DR7,"#,##0.00"),"-","△")&amp;"】"))</f>
        <v>【52.02】</v>
      </c>
      <c r="DS6" s="22">
        <f>IF(DS7="",NA(),DS7)</f>
        <v>21.1</v>
      </c>
      <c r="DT6" s="22">
        <f t="shared" ref="DT6:EB6" si="13">IF(DT7="",NA(),DT7)</f>
        <v>22.9</v>
      </c>
      <c r="DU6" s="22">
        <f t="shared" si="13"/>
        <v>24.75</v>
      </c>
      <c r="DV6" s="22">
        <f t="shared" si="13"/>
        <v>27.44</v>
      </c>
      <c r="DW6" s="22">
        <f t="shared" si="13"/>
        <v>30.23</v>
      </c>
      <c r="DX6" s="22">
        <f t="shared" si="13"/>
        <v>20.49</v>
      </c>
      <c r="DY6" s="22">
        <f t="shared" si="13"/>
        <v>21.34</v>
      </c>
      <c r="DZ6" s="22">
        <f t="shared" si="13"/>
        <v>23.27</v>
      </c>
      <c r="EA6" s="22">
        <f t="shared" si="13"/>
        <v>25.18</v>
      </c>
      <c r="EB6" s="22">
        <f t="shared" si="13"/>
        <v>26.52</v>
      </c>
      <c r="EC6" s="21" t="str">
        <f>IF(EC7="","",IF(EC7="-","【-】","【"&amp;SUBSTITUTE(TEXT(EC7,"#,##0.00"),"-","△")&amp;"】"))</f>
        <v>【25.37】</v>
      </c>
      <c r="ED6" s="22">
        <f>IF(ED7="",NA(),ED7)</f>
        <v>0.61</v>
      </c>
      <c r="EE6" s="22">
        <f t="shared" ref="EE6:EM6" si="14">IF(EE7="",NA(),EE7)</f>
        <v>0.79</v>
      </c>
      <c r="EF6" s="22">
        <f t="shared" si="14"/>
        <v>0.55000000000000004</v>
      </c>
      <c r="EG6" s="22">
        <f t="shared" si="14"/>
        <v>0.25</v>
      </c>
      <c r="EH6" s="22">
        <f t="shared" si="14"/>
        <v>0.18</v>
      </c>
      <c r="EI6" s="22">
        <f t="shared" si="14"/>
        <v>0.72</v>
      </c>
      <c r="EJ6" s="22">
        <f t="shared" si="14"/>
        <v>0.69</v>
      </c>
      <c r="EK6" s="22">
        <f t="shared" si="14"/>
        <v>0.69</v>
      </c>
      <c r="EL6" s="22">
        <f t="shared" si="14"/>
        <v>0.67</v>
      </c>
      <c r="EM6" s="22">
        <f t="shared" si="14"/>
        <v>0.61</v>
      </c>
      <c r="EN6" s="21" t="str">
        <f>IF(EN7="","",IF(EN7="-","【-】","【"&amp;SUBSTITUTE(TEXT(EN7,"#,##0.00"),"-","△")&amp;"】"))</f>
        <v>【0.62】</v>
      </c>
    </row>
    <row r="7" spans="1:144" s="23" customFormat="1" x14ac:dyDescent="0.15">
      <c r="A7" s="15"/>
      <c r="B7" s="24">
        <v>2023</v>
      </c>
      <c r="C7" s="24">
        <v>202011</v>
      </c>
      <c r="D7" s="24">
        <v>46</v>
      </c>
      <c r="E7" s="24">
        <v>1</v>
      </c>
      <c r="F7" s="24">
        <v>0</v>
      </c>
      <c r="G7" s="24">
        <v>1</v>
      </c>
      <c r="H7" s="24" t="s">
        <v>93</v>
      </c>
      <c r="I7" s="24" t="s">
        <v>94</v>
      </c>
      <c r="J7" s="24" t="s">
        <v>95</v>
      </c>
      <c r="K7" s="24" t="s">
        <v>96</v>
      </c>
      <c r="L7" s="24" t="s">
        <v>97</v>
      </c>
      <c r="M7" s="24" t="s">
        <v>98</v>
      </c>
      <c r="N7" s="25" t="s">
        <v>99</v>
      </c>
      <c r="O7" s="25">
        <v>61.06</v>
      </c>
      <c r="P7" s="25">
        <v>72.540000000000006</v>
      </c>
      <c r="Q7" s="25">
        <v>3630</v>
      </c>
      <c r="R7" s="25">
        <v>365572</v>
      </c>
      <c r="S7" s="25">
        <v>834.81</v>
      </c>
      <c r="T7" s="25">
        <v>437.91</v>
      </c>
      <c r="U7" s="25">
        <v>263563</v>
      </c>
      <c r="V7" s="25">
        <v>191.35</v>
      </c>
      <c r="W7" s="25">
        <v>1377.39</v>
      </c>
      <c r="X7" s="25">
        <v>121.93</v>
      </c>
      <c r="Y7" s="25">
        <v>125.65</v>
      </c>
      <c r="Z7" s="25">
        <v>121.73</v>
      </c>
      <c r="AA7" s="25">
        <v>121.76</v>
      </c>
      <c r="AB7" s="25">
        <v>118.79</v>
      </c>
      <c r="AC7" s="25">
        <v>113.35</v>
      </c>
      <c r="AD7" s="25">
        <v>112.36</v>
      </c>
      <c r="AE7" s="25">
        <v>112.26</v>
      </c>
      <c r="AF7" s="25">
        <v>110.04</v>
      </c>
      <c r="AG7" s="25">
        <v>109.67</v>
      </c>
      <c r="AH7" s="25">
        <v>108.24</v>
      </c>
      <c r="AI7" s="25">
        <v>0</v>
      </c>
      <c r="AJ7" s="25">
        <v>0</v>
      </c>
      <c r="AK7" s="25">
        <v>0</v>
      </c>
      <c r="AL7" s="25">
        <v>0</v>
      </c>
      <c r="AM7" s="25">
        <v>0</v>
      </c>
      <c r="AN7" s="25">
        <v>0.51</v>
      </c>
      <c r="AO7" s="25">
        <v>0.28999999999999998</v>
      </c>
      <c r="AP7" s="25">
        <v>0.25</v>
      </c>
      <c r="AQ7" s="25">
        <v>0.13</v>
      </c>
      <c r="AR7" s="25">
        <v>0</v>
      </c>
      <c r="AS7" s="25">
        <v>1.5</v>
      </c>
      <c r="AT7" s="25">
        <v>513.12</v>
      </c>
      <c r="AU7" s="25">
        <v>569.62</v>
      </c>
      <c r="AV7" s="25">
        <v>529.39</v>
      </c>
      <c r="AW7" s="25">
        <v>467.04</v>
      </c>
      <c r="AX7" s="25">
        <v>509.53</v>
      </c>
      <c r="AY7" s="25">
        <v>309.10000000000002</v>
      </c>
      <c r="AZ7" s="25">
        <v>306.08</v>
      </c>
      <c r="BA7" s="25">
        <v>306.14999999999998</v>
      </c>
      <c r="BB7" s="25">
        <v>297.54000000000002</v>
      </c>
      <c r="BC7" s="25">
        <v>289.44</v>
      </c>
      <c r="BD7" s="25">
        <v>243.36</v>
      </c>
      <c r="BE7" s="25">
        <v>504.98</v>
      </c>
      <c r="BF7" s="25">
        <v>509.1</v>
      </c>
      <c r="BG7" s="25">
        <v>508.44</v>
      </c>
      <c r="BH7" s="25">
        <v>506.77</v>
      </c>
      <c r="BI7" s="25">
        <v>491.61</v>
      </c>
      <c r="BJ7" s="25">
        <v>290.42</v>
      </c>
      <c r="BK7" s="25">
        <v>294.66000000000003</v>
      </c>
      <c r="BL7" s="25">
        <v>285.27</v>
      </c>
      <c r="BM7" s="25">
        <v>294.73</v>
      </c>
      <c r="BN7" s="25">
        <v>301.23</v>
      </c>
      <c r="BO7" s="25">
        <v>265.93</v>
      </c>
      <c r="BP7" s="25">
        <v>115.77</v>
      </c>
      <c r="BQ7" s="25">
        <v>119.68</v>
      </c>
      <c r="BR7" s="25">
        <v>116.21</v>
      </c>
      <c r="BS7" s="25">
        <v>116.96</v>
      </c>
      <c r="BT7" s="25">
        <v>115.1</v>
      </c>
      <c r="BU7" s="25">
        <v>106.11</v>
      </c>
      <c r="BV7" s="25">
        <v>103.75</v>
      </c>
      <c r="BW7" s="25">
        <v>105.3</v>
      </c>
      <c r="BX7" s="25">
        <v>99.41</v>
      </c>
      <c r="BY7" s="25">
        <v>101.11</v>
      </c>
      <c r="BZ7" s="25">
        <v>97.82</v>
      </c>
      <c r="CA7" s="25">
        <v>183.53</v>
      </c>
      <c r="CB7" s="25">
        <v>175.73</v>
      </c>
      <c r="CC7" s="25">
        <v>182.33</v>
      </c>
      <c r="CD7" s="25">
        <v>182.43</v>
      </c>
      <c r="CE7" s="25">
        <v>186.38</v>
      </c>
      <c r="CF7" s="25">
        <v>161.03</v>
      </c>
      <c r="CG7" s="25">
        <v>159.93</v>
      </c>
      <c r="CH7" s="25">
        <v>162.77000000000001</v>
      </c>
      <c r="CI7" s="25">
        <v>170.87</v>
      </c>
      <c r="CJ7" s="25">
        <v>171.09</v>
      </c>
      <c r="CK7" s="25">
        <v>177.56</v>
      </c>
      <c r="CL7" s="25">
        <v>54.96</v>
      </c>
      <c r="CM7" s="25">
        <v>55.21</v>
      </c>
      <c r="CN7" s="25">
        <v>55.24</v>
      </c>
      <c r="CO7" s="25">
        <v>47.43</v>
      </c>
      <c r="CP7" s="25">
        <v>46.86</v>
      </c>
      <c r="CQ7" s="25">
        <v>61.71</v>
      </c>
      <c r="CR7" s="25">
        <v>63.12</v>
      </c>
      <c r="CS7" s="25">
        <v>62.57</v>
      </c>
      <c r="CT7" s="25">
        <v>61.56</v>
      </c>
      <c r="CU7" s="25">
        <v>60.84</v>
      </c>
      <c r="CV7" s="25">
        <v>59.81</v>
      </c>
      <c r="CW7" s="25">
        <v>85.63</v>
      </c>
      <c r="CX7" s="25">
        <v>85.82</v>
      </c>
      <c r="CY7" s="25">
        <v>85.73</v>
      </c>
      <c r="CZ7" s="25">
        <v>85.34</v>
      </c>
      <c r="DA7" s="25">
        <v>85.47</v>
      </c>
      <c r="DB7" s="25">
        <v>90.03</v>
      </c>
      <c r="DC7" s="25">
        <v>90.09</v>
      </c>
      <c r="DD7" s="25">
        <v>90.21</v>
      </c>
      <c r="DE7" s="25">
        <v>90.11</v>
      </c>
      <c r="DF7" s="25">
        <v>89.73</v>
      </c>
      <c r="DG7" s="25">
        <v>89.42</v>
      </c>
      <c r="DH7" s="25">
        <v>49.69</v>
      </c>
      <c r="DI7" s="25">
        <v>50.27</v>
      </c>
      <c r="DJ7" s="25">
        <v>51.44</v>
      </c>
      <c r="DK7" s="25">
        <v>52.4</v>
      </c>
      <c r="DL7" s="25">
        <v>53.73</v>
      </c>
      <c r="DM7" s="25">
        <v>49.6</v>
      </c>
      <c r="DN7" s="25">
        <v>50.31</v>
      </c>
      <c r="DO7" s="25">
        <v>50.74</v>
      </c>
      <c r="DP7" s="25">
        <v>51.49</v>
      </c>
      <c r="DQ7" s="25">
        <v>51.94</v>
      </c>
      <c r="DR7" s="25">
        <v>52.02</v>
      </c>
      <c r="DS7" s="25">
        <v>21.1</v>
      </c>
      <c r="DT7" s="25">
        <v>22.9</v>
      </c>
      <c r="DU7" s="25">
        <v>24.75</v>
      </c>
      <c r="DV7" s="25">
        <v>27.44</v>
      </c>
      <c r="DW7" s="25">
        <v>30.23</v>
      </c>
      <c r="DX7" s="25">
        <v>20.49</v>
      </c>
      <c r="DY7" s="25">
        <v>21.34</v>
      </c>
      <c r="DZ7" s="25">
        <v>23.27</v>
      </c>
      <c r="EA7" s="25">
        <v>25.18</v>
      </c>
      <c r="EB7" s="25">
        <v>26.52</v>
      </c>
      <c r="EC7" s="25">
        <v>25.37</v>
      </c>
      <c r="ED7" s="25">
        <v>0.61</v>
      </c>
      <c r="EE7" s="25">
        <v>0.79</v>
      </c>
      <c r="EF7" s="25">
        <v>0.55000000000000004</v>
      </c>
      <c r="EG7" s="25">
        <v>0.25</v>
      </c>
      <c r="EH7" s="25">
        <v>0.18</v>
      </c>
      <c r="EI7" s="25">
        <v>0.72</v>
      </c>
      <c r="EJ7" s="25">
        <v>0.69</v>
      </c>
      <c r="EK7" s="25">
        <v>0.69</v>
      </c>
      <c r="EL7" s="25">
        <v>0.67</v>
      </c>
      <c r="EM7" s="25">
        <v>0.61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00057033</cp:lastModifiedBy>
  <dcterms:created xsi:type="dcterms:W3CDTF">2025-01-24T06:48:56Z</dcterms:created>
  <dcterms:modified xsi:type="dcterms:W3CDTF">2025-01-29T05:23:23Z</dcterms:modified>
  <cp:category/>
</cp:coreProperties>
</file>