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5（R6作業）\02_回答\02_下水分\"/>
    </mc:Choice>
  </mc:AlternateContent>
  <workbookProtection workbookAlgorithmName="SHA-512" workbookHashValue="OiDIVL7RwJX6KcuEXtv2PE1/zhEz3WSrljb7Omj+rWPV5SkpVSsiw4uxlirwj+hu2diOgZ1PXoDhhUuuIIrVVQ==" workbookSaltValue="erStN31jU7x71pwVo32KS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<sst xmlns="http://schemas.openxmlformats.org/spreadsheetml/2006/main" count="253" uniqueCount="115">
  <si>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</si>
  <si>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</si>
  <si>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</si>
  <si>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</si>
  <si>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</si>
  <si>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</si>
  <si>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</si>
  <si>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</si>
  <si>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</si>
  <si>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</si>
  <si>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</si>
  <si>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</si>
  <si>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</si>
  <si>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</si>
  <si>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</si>
  <si>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</si>
  <si>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</si>
  <si>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</si>
  <si>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</si>
  <si>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</si>
  <si>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</si>
  <si>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</si>
  <si>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</si>
  <si>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</si>
  <si>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</si>
  <si>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</si>
  <si>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</si>
  <si>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</si>
  <si>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</si>
  <si>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</si>
  <si>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</si>
  <si>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</si>
  <si>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</si>
  <si>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</si>
  <si>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</si>
  <si>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</si>
  <si>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</si>
  <si>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</si>
  <si>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</si>
  <si>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</si>
  <si>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</si>
  <si>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</si>
  <si>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</si>
  <si>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</si>
  <si>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</si>
  <si>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</si>
  <si>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</si>
  <si>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</si>
  <si>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</si>
  <si>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</si>
  <si>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</si>
  <si>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</si>
  <si>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</si>
  <si>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</si>
  <si>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</si>
  <si>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</si>
  <si>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</si>
  <si>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</si>
  <si>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</si>
  <si>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</si>
  <si>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</si>
  <si>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</si>
  <si>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</si>
  <si>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</si>
  <si>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</si>
  <si>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</si>
  <si>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</si>
  <si>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</si>
  <si>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</si>
  <si>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</si>
  <si>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</si>
  <si>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</si>
  <si>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</si>
  <si>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</si>
  <si>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</si>
  <si>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</si>
  <si>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</si>
  <si>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</si>
  <si>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</si>
  <si>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</si>
  <si>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</si>
  <si>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</si>
  <si>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</si>
  <si>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</si>
  <si>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</si>
  <si>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</si>
  <si>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</si>
  <si>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</si>
  <si>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</si>
  <si>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</si>
  <si>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</si>
  <si>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</si>
  <si>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</si>
  <si>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</si>
  <si>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</si>
  <si>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</si>
  <si>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</si>
  <si>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</si>
  <si>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</si>
  <si>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</si>
  <si>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</si>
  <si>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</si>
  <si>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</si>
  <si>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</si>
  <si>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</si>
  <si>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</si>
  <si>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</si>
  <si>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</si>
  <si>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</si>
  <si>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</si>
  <si>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</si>
  <si>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</si>
  <si>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個別排水処理事業は、生活環境の改善、公衆衛生の向上を目的として、地域の実情に応じた効率的・効果的な生活排水処理施設の整備を積極的に推進していくものとして、主に山間部において家屋が点在する地域について旧戸隠村にて整備し、平成13年度から供用開始しました。
　本市が行う下水道事業の一本化を図るため、平成21年度に公営企業法を適用し、上下水道局が経営する公共下水道事業等と統合し、整備及び維持管理を行っています。
　個別排水処理事業における使用料収入は、人口減少に伴う汚水排除量の減少により年々減少し、今後も増加が見込めないため、経常収支は更に厳しいものになります。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は他の下水道事業と格差を設けていないため、類似団体と比較しても乖離幅は縮まってはいるものの、依然高い水準にあります。ただし、建設整備は完了しているため、企業債残高は年々減少しています。収益性が著しく低く、経営が困難な状況にありますが、下水道事業全体として包括的な経営を行っています。</t>
  </si>
  <si>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が完了しているため、年々増加傾向にあり、当年度は類似団体の平均を10ポイント以上上回る結果となりました。</t>
  </si>
  <si>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施設は比較的新しい状況にありますが、今後は施設の更新に対する財源の確保が大きな課題となるため、徹底した維持管理費の削減により下水道事業全体として安定した経営が持続できるよう努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</si>
</sst>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6D-494A-832A-C27CB8FF10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6D-494A-832A-C27CB8FF10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27.17</c:v>
                </c:pt>
                <c:pt idx="1">
                  <c:v>27.17</c:v>
                </c:pt>
                <c:pt idx="2">
                  <c:v>26.09</c:v>
                </c:pt>
                <c:pt idx="3">
                  <c:v>26.09</c:v>
                </c:pt>
                <c:pt idx="4">
                  <c:v>26.14</c:v>
                </c:pt>
              </c:numCache>
            </c:numRef>
          </c:val>
          <c:extLst>
            <c:ext xmlns:c16="http://schemas.microsoft.com/office/drawing/2014/chart" uri="{C3380CC4-5D6E-409C-BE32-E72D297353CC}">
              <c16:uniqueId val="{00000000-35F3-40ED-9FD0-2616E22C9A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35F3-40ED-9FD0-2616E22C9A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3C-4A1A-A5FA-F21027A5078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433C-4A1A-A5FA-F21027A5078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47.48</c:v>
                </c:pt>
                <c:pt idx="1">
                  <c:v>59.18</c:v>
                </c:pt>
                <c:pt idx="2">
                  <c:v>53.74</c:v>
                </c:pt>
                <c:pt idx="3">
                  <c:v>47.07</c:v>
                </c:pt>
                <c:pt idx="4">
                  <c:v>42.92</c:v>
                </c:pt>
              </c:numCache>
            </c:numRef>
          </c:val>
          <c:extLst>
            <c:ext xmlns:c16="http://schemas.microsoft.com/office/drawing/2014/chart" uri="{C3380CC4-5D6E-409C-BE32-E72D297353CC}">
              <c16:uniqueId val="{00000000-707D-4BF0-8C67-A6CAF9B9A5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707D-4BF0-8C67-A6CAF9B9A5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42.12</c:v>
                </c:pt>
                <c:pt idx="1">
                  <c:v>45.96</c:v>
                </c:pt>
                <c:pt idx="2">
                  <c:v>49.8</c:v>
                </c:pt>
                <c:pt idx="3">
                  <c:v>53.64</c:v>
                </c:pt>
                <c:pt idx="4">
                  <c:v>57.48</c:v>
                </c:pt>
              </c:numCache>
            </c:numRef>
          </c:val>
          <c:extLst>
            <c:ext xmlns:c16="http://schemas.microsoft.com/office/drawing/2014/chart" uri="{C3380CC4-5D6E-409C-BE32-E72D297353CC}">
              <c16:uniqueId val="{00000000-9468-4EC0-ACF0-89D49815A0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9468-4EC0-ACF0-89D49815A0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E8-4ADE-AB2A-86BDC65C49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E8-4ADE-AB2A-86BDC65C49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1141.51</c:v>
                </c:pt>
                <c:pt idx="1">
                  <c:v>1285.4100000000001</c:v>
                </c:pt>
                <c:pt idx="2">
                  <c:v>1503.75</c:v>
                </c:pt>
                <c:pt idx="3">
                  <c:v>1798.64</c:v>
                </c:pt>
                <c:pt idx="4">
                  <c:v>2171.21</c:v>
                </c:pt>
              </c:numCache>
            </c:numRef>
          </c:val>
          <c:extLst>
            <c:ext xmlns:c16="http://schemas.microsoft.com/office/drawing/2014/chart" uri="{C3380CC4-5D6E-409C-BE32-E72D297353CC}">
              <c16:uniqueId val="{00000000-B499-44A0-9AC3-1298175DAC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B499-44A0-9AC3-1298175DAC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-194.91</c:v>
                </c:pt>
                <c:pt idx="1">
                  <c:v>-363.24</c:v>
                </c:pt>
                <c:pt idx="2">
                  <c:v>-301.57</c:v>
                </c:pt>
                <c:pt idx="3">
                  <c:v>-355.78</c:v>
                </c:pt>
                <c:pt idx="4">
                  <c:v>-439.62</c:v>
                </c:pt>
              </c:numCache>
            </c:numRef>
          </c:val>
          <c:extLst>
            <c:ext xmlns:c16="http://schemas.microsoft.com/office/drawing/2014/chart" uri="{C3380CC4-5D6E-409C-BE32-E72D297353CC}">
              <c16:uniqueId val="{00000000-3D0E-4868-AA3A-3338A6CD6E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3D0E-4868-AA3A-3338A6CD6E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1011.92</c:v>
                </c:pt>
                <c:pt idx="1">
                  <c:v>933.99</c:v>
                </c:pt>
                <c:pt idx="2">
                  <c:v>879.93</c:v>
                </c:pt>
                <c:pt idx="3">
                  <c:v>827.34</c:v>
                </c:pt>
                <c:pt idx="4">
                  <c:v>778.58</c:v>
                </c:pt>
              </c:numCache>
            </c:numRef>
          </c:val>
          <c:extLst>
            <c:ext xmlns:c16="http://schemas.microsoft.com/office/drawing/2014/chart" uri="{C3380CC4-5D6E-409C-BE32-E72D297353CC}">
              <c16:uniqueId val="{00000000-F875-4497-A307-65249C6C1C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F875-4497-A307-65249C6C1C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23.88</c:v>
                </c:pt>
                <c:pt idx="1">
                  <c:v>30.83</c:v>
                </c:pt>
                <c:pt idx="2">
                  <c:v>27.33</c:v>
                </c:pt>
                <c:pt idx="3">
                  <c:v>23.24</c:v>
                </c:pt>
                <c:pt idx="4">
                  <c:v>20.55</c:v>
                </c:pt>
              </c:numCache>
            </c:numRef>
          </c:val>
          <c:extLst>
            <c:ext xmlns:c16="http://schemas.microsoft.com/office/drawing/2014/chart" uri="{C3380CC4-5D6E-409C-BE32-E72D297353CC}">
              <c16:uniqueId val="{00000000-304C-4119-8783-61ECC78C8B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304C-4119-8783-61ECC78C8B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811.5</c:v>
                </c:pt>
                <c:pt idx="1">
                  <c:v>615.36</c:v>
                </c:pt>
                <c:pt idx="2">
                  <c:v>695.82</c:v>
                </c:pt>
                <c:pt idx="3">
                  <c:v>821.26</c:v>
                </c:pt>
                <c:pt idx="4">
                  <c:v>930.91</c:v>
                </c:pt>
              </c:numCache>
            </c:numRef>
          </c:val>
          <c:extLst>
            <c:ext xmlns:c16="http://schemas.microsoft.com/office/drawing/2014/chart" uri="{C3380CC4-5D6E-409C-BE32-E72D297353CC}">
              <c16:uniqueId val="{00000000-565C-46D5-8DE9-9BCA2CC51E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565C-46D5-8DE9-9BCA2CC51E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長野市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自治体職員</v>
      </c>
      <c r="AE8" s="35"/>
      <c r="AF8" s="35"/>
      <c r="AG8" s="35"/>
      <c r="AH8" s="35"/>
      <c r="AI8" s="35"/>
      <c r="AJ8" s="35"/>
      <c r="AK8" s="3"/>
      <c r="AL8" s="36">
        <f>データ!S6</f>
        <v>365572</v>
      </c>
      <c r="AM8" s="36"/>
      <c r="AN8" s="36"/>
      <c r="AO8" s="36"/>
      <c r="AP8" s="36"/>
      <c r="AQ8" s="36"/>
      <c r="AR8" s="36"/>
      <c r="AS8" s="36"/>
      <c r="AT8" s="37">
        <f>データ!T6</f>
        <v>834.81</v>
      </c>
      <c r="AU8" s="37"/>
      <c r="AV8" s="37"/>
      <c r="AW8" s="37"/>
      <c r="AX8" s="37"/>
      <c r="AY8" s="37"/>
      <c r="AZ8" s="37"/>
      <c r="BA8" s="37"/>
      <c r="BB8" s="37">
        <f>データ!U6</f>
        <v>437.91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-97.13</v>
      </c>
      <c r="J10" s="37"/>
      <c r="K10" s="37"/>
      <c r="L10" s="37"/>
      <c r="M10" s="37"/>
      <c r="N10" s="37"/>
      <c r="O10" s="37"/>
      <c r="P10" s="37">
        <f>データ!P6</f>
        <v>0.05</v>
      </c>
      <c r="Q10" s="37"/>
      <c r="R10" s="37"/>
      <c r="S10" s="37"/>
      <c r="T10" s="37"/>
      <c r="U10" s="37"/>
      <c r="V10" s="37"/>
      <c r="W10" s="37">
        <f>データ!Q6</f>
        <v>100</v>
      </c>
      <c r="X10" s="37"/>
      <c r="Y10" s="37"/>
      <c r="Z10" s="37"/>
      <c r="AA10" s="37"/>
      <c r="AB10" s="37"/>
      <c r="AC10" s="37"/>
      <c r="AD10" s="36">
        <f>データ!R6</f>
        <v>3534</v>
      </c>
      <c r="AE10" s="36"/>
      <c r="AF10" s="36"/>
      <c r="AG10" s="36"/>
      <c r="AH10" s="36"/>
      <c r="AI10" s="36"/>
      <c r="AJ10" s="36"/>
      <c r="AK10" s="2"/>
      <c r="AL10" s="36">
        <f>データ!V6</f>
        <v>198</v>
      </c>
      <c r="AM10" s="36"/>
      <c r="AN10" s="36"/>
      <c r="AO10" s="36"/>
      <c r="AP10" s="36"/>
      <c r="AQ10" s="36"/>
      <c r="AR10" s="36"/>
      <c r="AS10" s="36"/>
      <c r="AT10" s="37">
        <f>データ!W6</f>
        <v>129.72</v>
      </c>
      <c r="AU10" s="37"/>
      <c r="AV10" s="37"/>
      <c r="AW10" s="37"/>
      <c r="AX10" s="37"/>
      <c r="AY10" s="37"/>
      <c r="AZ10" s="37"/>
      <c r="BA10" s="37"/>
      <c r="BB10" s="37">
        <f>データ!X6</f>
        <v>1.53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EtxkJ6KJUo+dm7jJddGoySC8gtQxt97AQjkTwUg42Htoyt93BDPDbbLyqddK0rEWh4l/MTypqG4IIodHoEhKZw==" saltValue="OVC9Rvciyji1QlbHIe9F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202011</v>
      </c>
      <c r="D6" s="19">
        <f t="shared" si="3"/>
        <v>46</v>
      </c>
      <c r="E6" s="19">
        <f t="shared" si="3"/>
        <v>18</v>
      </c>
      <c r="F6" s="19">
        <f t="shared" si="3"/>
        <v>1</v>
      </c>
      <c r="G6" s="19">
        <f t="shared" si="3"/>
        <v>0</v>
      </c>
      <c r="H6" s="19" t="str">
        <f t="shared" si="3"/>
        <v>長野県　長野市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-97.13</v>
      </c>
      <c r="P6" s="20">
        <f t="shared" si="3"/>
        <v>0.05</v>
      </c>
      <c r="Q6" s="20">
        <f t="shared" si="3"/>
        <v>100</v>
      </c>
      <c r="R6" s="20">
        <f t="shared" si="3"/>
        <v>3534</v>
      </c>
      <c r="S6" s="20">
        <f t="shared" si="3"/>
        <v>365572</v>
      </c>
      <c r="T6" s="20">
        <f t="shared" si="3"/>
        <v>834.81</v>
      </c>
      <c r="U6" s="20">
        <f t="shared" si="3"/>
        <v>437.91</v>
      </c>
      <c r="V6" s="20">
        <f t="shared" si="3"/>
        <v>198</v>
      </c>
      <c r="W6" s="20">
        <f t="shared" si="3"/>
        <v>129.72</v>
      </c>
      <c r="X6" s="20">
        <f t="shared" si="3"/>
        <v>1.53</v>
      </c>
      <c r="Y6" s="21">
        <f>IF(Y7="",NA(),Y7)</f>
        <v>47.48</v>
      </c>
      <c r="Z6" s="21">
        <f t="shared" ref="Z6:AH6" si="4">IF(Z7="",NA(),Z7)</f>
        <v>59.18</v>
      </c>
      <c r="AA6" s="21">
        <f t="shared" si="4"/>
        <v>53.74</v>
      </c>
      <c r="AB6" s="21">
        <f t="shared" si="4"/>
        <v>47.07</v>
      </c>
      <c r="AC6" s="21">
        <f t="shared" si="4"/>
        <v>42.92</v>
      </c>
      <c r="AD6" s="21">
        <f t="shared" si="4"/>
        <v>89.75</v>
      </c>
      <c r="AE6" s="21">
        <f t="shared" si="4"/>
        <v>96.14</v>
      </c>
      <c r="AF6" s="21">
        <f t="shared" si="4"/>
        <v>95.6</v>
      </c>
      <c r="AG6" s="21">
        <f t="shared" si="4"/>
        <v>93.57</v>
      </c>
      <c r="AH6" s="21">
        <f t="shared" si="4"/>
        <v>96.48</v>
      </c>
      <c r="AI6" s="20" t="str">
        <f>IF(AI7="","",IF(AI7="-","【-】","【"&amp;SUBSTITUTE(TEXT(AI7,"#,##0.00"),"-","△")&amp;"】"))</f>
        <v>【96.59】</v>
      </c>
      <c r="AJ6" s="21">
        <f>IF(AJ7="",NA(),AJ7)</f>
        <v>1141.51</v>
      </c>
      <c r="AK6" s="21">
        <f t="shared" ref="AK6:AS6" si="5">IF(AK7="",NA(),AK7)</f>
        <v>1285.4100000000001</v>
      </c>
      <c r="AL6" s="21">
        <f t="shared" si="5"/>
        <v>1503.75</v>
      </c>
      <c r="AM6" s="21">
        <f t="shared" si="5"/>
        <v>1798.64</v>
      </c>
      <c r="AN6" s="21">
        <f t="shared" si="5"/>
        <v>2171.21</v>
      </c>
      <c r="AO6" s="21">
        <f t="shared" si="5"/>
        <v>249.76</v>
      </c>
      <c r="AP6" s="21">
        <f t="shared" si="5"/>
        <v>237</v>
      </c>
      <c r="AQ6" s="21">
        <f t="shared" si="5"/>
        <v>257.23</v>
      </c>
      <c r="AR6" s="21">
        <f t="shared" si="5"/>
        <v>293.54000000000002</v>
      </c>
      <c r="AS6" s="21">
        <f t="shared" si="5"/>
        <v>224.6</v>
      </c>
      <c r="AT6" s="20" t="str">
        <f>IF(AT7="","",IF(AT7="-","【-】","【"&amp;SUBSTITUTE(TEXT(AT7,"#,##0.00"),"-","△")&amp;"】"))</f>
        <v>【208.93】</v>
      </c>
      <c r="AU6" s="21">
        <f>IF(AU7="",NA(),AU7)</f>
        <v>-194.91</v>
      </c>
      <c r="AV6" s="21">
        <f t="shared" ref="AV6:BD6" si="6">IF(AV7="",NA(),AV7)</f>
        <v>-363.24</v>
      </c>
      <c r="AW6" s="21">
        <f t="shared" si="6"/>
        <v>-301.57</v>
      </c>
      <c r="AX6" s="21">
        <f t="shared" si="6"/>
        <v>-355.78</v>
      </c>
      <c r="AY6" s="21">
        <f t="shared" si="6"/>
        <v>-439.62</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1011.92</v>
      </c>
      <c r="BG6" s="21">
        <f t="shared" ref="BG6:BO6" si="7">IF(BG7="",NA(),BG7)</f>
        <v>933.99</v>
      </c>
      <c r="BH6" s="21">
        <f t="shared" si="7"/>
        <v>879.93</v>
      </c>
      <c r="BI6" s="21">
        <f t="shared" si="7"/>
        <v>827.34</v>
      </c>
      <c r="BJ6" s="21">
        <f t="shared" si="7"/>
        <v>778.58</v>
      </c>
      <c r="BK6" s="21">
        <f t="shared" si="7"/>
        <v>862.99</v>
      </c>
      <c r="BL6" s="21">
        <f t="shared" si="7"/>
        <v>782.91</v>
      </c>
      <c r="BM6" s="21">
        <f t="shared" si="7"/>
        <v>783.21</v>
      </c>
      <c r="BN6" s="21">
        <f t="shared" si="7"/>
        <v>902.04</v>
      </c>
      <c r="BO6" s="21">
        <f t="shared" si="7"/>
        <v>992.16</v>
      </c>
      <c r="BP6" s="20" t="str">
        <f>IF(BP7="","",IF(BP7="-","【-】","【"&amp;SUBSTITUTE(TEXT(BP7,"#,##0.00"),"-","△")&amp;"】"))</f>
        <v>【967.97】</v>
      </c>
      <c r="BQ6" s="21">
        <f>IF(BQ7="",NA(),BQ7)</f>
        <v>23.88</v>
      </c>
      <c r="BR6" s="21">
        <f t="shared" ref="BR6:BZ6" si="8">IF(BR7="",NA(),BR7)</f>
        <v>30.83</v>
      </c>
      <c r="BS6" s="21">
        <f t="shared" si="8"/>
        <v>27.33</v>
      </c>
      <c r="BT6" s="21">
        <f t="shared" si="8"/>
        <v>23.24</v>
      </c>
      <c r="BU6" s="21">
        <f t="shared" si="8"/>
        <v>20.55</v>
      </c>
      <c r="BV6" s="21">
        <f t="shared" si="8"/>
        <v>50.06</v>
      </c>
      <c r="BW6" s="21">
        <f t="shared" si="8"/>
        <v>49.38</v>
      </c>
      <c r="BX6" s="21">
        <f t="shared" si="8"/>
        <v>48.53</v>
      </c>
      <c r="BY6" s="21">
        <f t="shared" si="8"/>
        <v>46.11</v>
      </c>
      <c r="BZ6" s="21">
        <f t="shared" si="8"/>
        <v>45.55</v>
      </c>
      <c r="CA6" s="20" t="str">
        <f>IF(CA7="","",IF(CA7="-","【-】","【"&amp;SUBSTITUTE(TEXT(CA7,"#,##0.00"),"-","△")&amp;"】"))</f>
        <v>【46.20】</v>
      </c>
      <c r="CB6" s="21">
        <f>IF(CB7="",NA(),CB7)</f>
        <v>811.5</v>
      </c>
      <c r="CC6" s="21">
        <f t="shared" ref="CC6:CK6" si="9">IF(CC7="",NA(),CC7)</f>
        <v>615.36</v>
      </c>
      <c r="CD6" s="21">
        <f t="shared" si="9"/>
        <v>695.82</v>
      </c>
      <c r="CE6" s="21">
        <f t="shared" si="9"/>
        <v>821.26</v>
      </c>
      <c r="CF6" s="21">
        <f t="shared" si="9"/>
        <v>930.91</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27.17</v>
      </c>
      <c r="CN6" s="21">
        <f t="shared" ref="CN6:CV6" si="10">IF(CN7="",NA(),CN7)</f>
        <v>27.17</v>
      </c>
      <c r="CO6" s="21">
        <f t="shared" si="10"/>
        <v>26.09</v>
      </c>
      <c r="CP6" s="21">
        <f t="shared" si="10"/>
        <v>26.09</v>
      </c>
      <c r="CQ6" s="21">
        <f t="shared" si="10"/>
        <v>26.14</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42.12</v>
      </c>
      <c r="DJ6" s="21">
        <f t="shared" ref="DJ6:DR6" si="12">IF(DJ7="",NA(),DJ7)</f>
        <v>45.96</v>
      </c>
      <c r="DK6" s="21">
        <f t="shared" si="12"/>
        <v>49.8</v>
      </c>
      <c r="DL6" s="21">
        <f t="shared" si="12"/>
        <v>53.64</v>
      </c>
      <c r="DM6" s="21">
        <f t="shared" si="12"/>
        <v>57.48</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202011</v>
      </c>
      <c r="D7" s="23">
        <v>46</v>
      </c>
      <c r="E7" s="23">
        <v>18</v>
      </c>
      <c r="F7" s="23">
        <v>1</v>
      </c>
      <c r="G7" s="23">
        <v>0</v>
      </c>
      <c r="H7" s="23" t="s">
        <v>96</v>
      </c>
      <c r="I7" s="23" t="s">
        <v>97</v>
      </c>
      <c r="J7" s="23" t="s">
        <v>98</v>
      </c>
      <c r="K7" s="23" t="s">
        <v>99</v>
      </c>
      <c r="L7" s="23" t="s">
        <v>100</v>
      </c>
      <c r="M7" s="23" t="s">
        <v>101</v>
      </c>
      <c r="N7" s="24" t="s">
        <v>102</v>
      </c>
      <c r="O7" s="24">
        <v>-97.13</v>
      </c>
      <c r="P7" s="24">
        <v>0.05</v>
      </c>
      <c r="Q7" s="24">
        <v>100</v>
      </c>
      <c r="R7" s="24">
        <v>3534</v>
      </c>
      <c r="S7" s="24">
        <v>365572</v>
      </c>
      <c r="T7" s="24">
        <v>834.81</v>
      </c>
      <c r="U7" s="24">
        <v>437.91</v>
      </c>
      <c r="V7" s="24">
        <v>198</v>
      </c>
      <c r="W7" s="24">
        <v>129.72</v>
      </c>
      <c r="X7" s="24">
        <v>1.53</v>
      </c>
      <c r="Y7" s="24">
        <v>47.48</v>
      </c>
      <c r="Z7" s="24">
        <v>59.18</v>
      </c>
      <c r="AA7" s="24">
        <v>53.74</v>
      </c>
      <c r="AB7" s="24">
        <v>47.07</v>
      </c>
      <c r="AC7" s="24">
        <v>42.92</v>
      </c>
      <c r="AD7" s="24">
        <v>89.75</v>
      </c>
      <c r="AE7" s="24">
        <v>96.14</v>
      </c>
      <c r="AF7" s="24">
        <v>95.6</v>
      </c>
      <c r="AG7" s="24">
        <v>93.57</v>
      </c>
      <c r="AH7" s="24">
        <v>96.48</v>
      </c>
      <c r="AI7" s="24">
        <v>96.59</v>
      </c>
      <c r="AJ7" s="24">
        <v>1141.51</v>
      </c>
      <c r="AK7" s="24">
        <v>1285.4100000000001</v>
      </c>
      <c r="AL7" s="24">
        <v>1503.75</v>
      </c>
      <c r="AM7" s="24">
        <v>1798.64</v>
      </c>
      <c r="AN7" s="24">
        <v>2171.21</v>
      </c>
      <c r="AO7" s="24">
        <v>249.76</v>
      </c>
      <c r="AP7" s="24">
        <v>237</v>
      </c>
      <c r="AQ7" s="24">
        <v>257.23</v>
      </c>
      <c r="AR7" s="24">
        <v>293.54000000000002</v>
      </c>
      <c r="AS7" s="24">
        <v>224.6</v>
      </c>
      <c r="AT7" s="24">
        <v>208.93</v>
      </c>
      <c r="AU7" s="24">
        <v>-194.91</v>
      </c>
      <c r="AV7" s="24">
        <v>-363.24</v>
      </c>
      <c r="AW7" s="24">
        <v>-301.57</v>
      </c>
      <c r="AX7" s="24">
        <v>-355.78</v>
      </c>
      <c r="AY7" s="24">
        <v>-439.62</v>
      </c>
      <c r="AZ7" s="24">
        <v>256.37</v>
      </c>
      <c r="BA7" s="24">
        <v>135.35</v>
      </c>
      <c r="BB7" s="24">
        <v>150.91999999999999</v>
      </c>
      <c r="BC7" s="24">
        <v>151.72</v>
      </c>
      <c r="BD7" s="24">
        <v>132.16</v>
      </c>
      <c r="BE7" s="24">
        <v>136.43</v>
      </c>
      <c r="BF7" s="24">
        <v>1011.92</v>
      </c>
      <c r="BG7" s="24">
        <v>933.99</v>
      </c>
      <c r="BH7" s="24">
        <v>879.93</v>
      </c>
      <c r="BI7" s="24">
        <v>827.34</v>
      </c>
      <c r="BJ7" s="24">
        <v>778.58</v>
      </c>
      <c r="BK7" s="24">
        <v>862.99</v>
      </c>
      <c r="BL7" s="24">
        <v>782.91</v>
      </c>
      <c r="BM7" s="24">
        <v>783.21</v>
      </c>
      <c r="BN7" s="24">
        <v>902.04</v>
      </c>
      <c r="BO7" s="24">
        <v>992.16</v>
      </c>
      <c r="BP7" s="24">
        <v>967.97</v>
      </c>
      <c r="BQ7" s="24">
        <v>23.88</v>
      </c>
      <c r="BR7" s="24">
        <v>30.83</v>
      </c>
      <c r="BS7" s="24">
        <v>27.33</v>
      </c>
      <c r="BT7" s="24">
        <v>23.24</v>
      </c>
      <c r="BU7" s="24">
        <v>20.55</v>
      </c>
      <c r="BV7" s="24">
        <v>50.06</v>
      </c>
      <c r="BW7" s="24">
        <v>49.38</v>
      </c>
      <c r="BX7" s="24">
        <v>48.53</v>
      </c>
      <c r="BY7" s="24">
        <v>46.11</v>
      </c>
      <c r="BZ7" s="24">
        <v>45.55</v>
      </c>
      <c r="CA7" s="24">
        <v>46.2</v>
      </c>
      <c r="CB7" s="24">
        <v>811.5</v>
      </c>
      <c r="CC7" s="24">
        <v>615.36</v>
      </c>
      <c r="CD7" s="24">
        <v>695.82</v>
      </c>
      <c r="CE7" s="24">
        <v>821.26</v>
      </c>
      <c r="CF7" s="24">
        <v>930.91</v>
      </c>
      <c r="CG7" s="24">
        <v>309.22000000000003</v>
      </c>
      <c r="CH7" s="24">
        <v>316.97000000000003</v>
      </c>
      <c r="CI7" s="24">
        <v>326.17</v>
      </c>
      <c r="CJ7" s="24">
        <v>336.93</v>
      </c>
      <c r="CK7" s="24">
        <v>331.17</v>
      </c>
      <c r="CL7" s="24">
        <v>332.82</v>
      </c>
      <c r="CM7" s="24">
        <v>27.17</v>
      </c>
      <c r="CN7" s="24">
        <v>27.17</v>
      </c>
      <c r="CO7" s="24">
        <v>26.09</v>
      </c>
      <c r="CP7" s="24">
        <v>26.09</v>
      </c>
      <c r="CQ7" s="24">
        <v>26.14</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42.12</v>
      </c>
      <c r="DJ7" s="24">
        <v>45.96</v>
      </c>
      <c r="DK7" s="24">
        <v>49.8</v>
      </c>
      <c r="DL7" s="24">
        <v>53.64</v>
      </c>
      <c r="DM7" s="24">
        <v>57.48</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00051673</cp:lastModifiedBy>
  <cp:lastPrinted>2025-01-30T23:56:32Z</cp:lastPrinted>
  <dcterms:created xsi:type="dcterms:W3CDTF">2025-01-24T07:26:07Z</dcterms:created>
  <dcterms:modified xsi:type="dcterms:W3CDTF">2025-01-30T23:56:39Z</dcterms:modified>
  <cp:category/>
</cp:coreProperties>
</file>