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27500公民連携推進局$\10民間活力活用\05指定管理者制度\10指定管理者制度推進\★★様式等（最新版）\02 【様式】募集（申請書)\No.6~10　申請用様式\"/>
    </mc:Choice>
  </mc:AlternateContent>
  <xr:revisionPtr revIDLastSave="0" documentId="13_ncr:1_{70D05987-6215-4B39-8103-F29CFC5C2ED5}" xr6:coauthVersionLast="47" xr6:coauthVersionMax="47" xr10:uidLastSave="{00000000-0000-0000-0000-000000000000}"/>
  <bookViews>
    <workbookView xWindow="28680" yWindow="-12390" windowWidth="29040" windowHeight="15720" tabRatio="828" xr2:uid="{00000000-000D-0000-FFFF-FFFF00000000}"/>
  </bookViews>
  <sheets>
    <sheet name="A_指定事業収支予算書（R9）" sheetId="1" r:id="rId1"/>
    <sheet name="B_別紙１（人件費）（R9）" sheetId="14" r:id="rId2"/>
    <sheet name="C_別紙２（設備管理費、本社経費）（R9）" sheetId="5" r:id="rId3"/>
    <sheet name="A_指定事業収支予算書 (R10)" sheetId="18" r:id="rId4"/>
    <sheet name="B_別紙１（人件費） (R10)" sheetId="19" r:id="rId5"/>
    <sheet name="C_別紙２（設備管理費、本社経費） (R10)" sheetId="20" r:id="rId6"/>
    <sheet name="A_指定事業収支予算書 (R11)" sheetId="21" r:id="rId7"/>
    <sheet name="B_別紙１（人件費） (R11)" sheetId="22" r:id="rId8"/>
    <sheet name="C_別紙２（設備管理費、本社経費） (R11)" sheetId="23" r:id="rId9"/>
    <sheet name="A_指定事業収支予算書 (R12)" sheetId="24" r:id="rId10"/>
    <sheet name="B_別紙１（人件費） (R12)" sheetId="25" r:id="rId11"/>
    <sheet name="C_別紙２（設備管理費、本社経費） (R12)" sheetId="26" r:id="rId12"/>
    <sheet name="A_指定事業収支予算書 (R13)" sheetId="27" r:id="rId13"/>
    <sheet name="B_別紙１（人件費） (R13)" sheetId="28" r:id="rId14"/>
    <sheet name="C_別紙２（設備管理費、本社経費） (R13)" sheetId="29" r:id="rId15"/>
  </sheets>
  <definedNames>
    <definedName name="_xlnm.Print_Area" localSheetId="3">'A_指定事業収支予算書 (R10)'!$A$1:$D$38</definedName>
    <definedName name="_xlnm.Print_Area" localSheetId="6">'A_指定事業収支予算書 (R11)'!$A$1:$D$38</definedName>
    <definedName name="_xlnm.Print_Area" localSheetId="9">'A_指定事業収支予算書 (R12)'!$A$1:$D$38</definedName>
    <definedName name="_xlnm.Print_Area" localSheetId="12">'A_指定事業収支予算書 (R13)'!$A$1:$D$38</definedName>
    <definedName name="_xlnm.Print_Area" localSheetId="0">'A_指定事業収支予算書（R9）'!$A$1:$D$38</definedName>
    <definedName name="_xlnm.Print_Area" localSheetId="4">'B_別紙１（人件費） (R10)'!$A$1:$S$40</definedName>
    <definedName name="_xlnm.Print_Area" localSheetId="7">'B_別紙１（人件費） (R11)'!$A$1:$S$40</definedName>
    <definedName name="_xlnm.Print_Area" localSheetId="10">'B_別紙１（人件費） (R12)'!$A$1:$S$40</definedName>
    <definedName name="_xlnm.Print_Area" localSheetId="13">'B_別紙１（人件費） (R13)'!$A$1:$S$40</definedName>
    <definedName name="_xlnm.Print_Area" localSheetId="1">'B_別紙１（人件費）（R9）'!$A$1:$S$40</definedName>
    <definedName name="_xlnm.Print_Area" localSheetId="5">'C_別紙２（設備管理費、本社経費） (R10)'!$A:$E</definedName>
    <definedName name="_xlnm.Print_Area" localSheetId="8">'C_別紙２（設備管理費、本社経費） (R11)'!$A:$E</definedName>
    <definedName name="_xlnm.Print_Area" localSheetId="11">'C_別紙２（設備管理費、本社経費） (R12)'!$A:$E</definedName>
    <definedName name="_xlnm.Print_Area" localSheetId="14">'C_別紙２（設備管理費、本社経費） (R13)'!$A:$E</definedName>
    <definedName name="_xlnm.Print_Area" localSheetId="2">'C_別紙２（設備管理費、本社経費）（R9）'!$A:$E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9" l="1"/>
  <c r="E19" i="29"/>
  <c r="E18" i="29"/>
  <c r="E17" i="29"/>
  <c r="E16" i="29"/>
  <c r="E15" i="29"/>
  <c r="E14" i="29"/>
  <c r="E13" i="29"/>
  <c r="E12" i="29"/>
  <c r="E11" i="29"/>
  <c r="E10" i="29"/>
  <c r="E9" i="29"/>
  <c r="E8" i="29"/>
  <c r="E20" i="29" s="1"/>
  <c r="C18" i="27" s="1"/>
  <c r="B4" i="29"/>
  <c r="A2" i="29"/>
  <c r="H40" i="28"/>
  <c r="G39" i="28"/>
  <c r="J39" i="28" s="1"/>
  <c r="G38" i="28"/>
  <c r="J38" i="28" s="1"/>
  <c r="G37" i="28"/>
  <c r="J37" i="28" s="1"/>
  <c r="J40" i="28" s="1"/>
  <c r="O32" i="28"/>
  <c r="H31" i="28"/>
  <c r="J31" i="28" s="1"/>
  <c r="N31" i="28" s="1"/>
  <c r="Q31" i="28" s="1"/>
  <c r="H30" i="28"/>
  <c r="J30" i="28" s="1"/>
  <c r="N30" i="28" s="1"/>
  <c r="Q30" i="28" s="1"/>
  <c r="H29" i="28"/>
  <c r="J29" i="28" s="1"/>
  <c r="N29" i="28" s="1"/>
  <c r="Q29" i="28" s="1"/>
  <c r="H28" i="28"/>
  <c r="J28" i="28" s="1"/>
  <c r="N28" i="28" s="1"/>
  <c r="Q28" i="28" s="1"/>
  <c r="Q32" i="28" s="1"/>
  <c r="O24" i="28"/>
  <c r="Q4" i="28" s="1"/>
  <c r="H23" i="28"/>
  <c r="J23" i="28" s="1"/>
  <c r="N23" i="28" s="1"/>
  <c r="Q23" i="28" s="1"/>
  <c r="H22" i="28"/>
  <c r="J22" i="28" s="1"/>
  <c r="N22" i="28" s="1"/>
  <c r="Q22" i="28" s="1"/>
  <c r="H21" i="28"/>
  <c r="J21" i="28" s="1"/>
  <c r="N21" i="28" s="1"/>
  <c r="Q21" i="28" s="1"/>
  <c r="H20" i="28"/>
  <c r="J20" i="28" s="1"/>
  <c r="N20" i="28" s="1"/>
  <c r="Q20" i="28" s="1"/>
  <c r="Q24" i="28" s="1"/>
  <c r="O16" i="28"/>
  <c r="H15" i="28"/>
  <c r="J15" i="28" s="1"/>
  <c r="N15" i="28" s="1"/>
  <c r="Q15" i="28" s="1"/>
  <c r="H14" i="28"/>
  <c r="J14" i="28" s="1"/>
  <c r="N14" i="28" s="1"/>
  <c r="Q14" i="28" s="1"/>
  <c r="H13" i="28"/>
  <c r="J13" i="28" s="1"/>
  <c r="N13" i="28" s="1"/>
  <c r="Q13" i="28" s="1"/>
  <c r="H12" i="28"/>
  <c r="J12" i="28" s="1"/>
  <c r="N12" i="28" s="1"/>
  <c r="Q12" i="28" s="1"/>
  <c r="H11" i="28"/>
  <c r="J11" i="28" s="1"/>
  <c r="N11" i="28" s="1"/>
  <c r="Q11" i="28" s="1"/>
  <c r="H10" i="28"/>
  <c r="J10" i="28" s="1"/>
  <c r="N10" i="28" s="1"/>
  <c r="Q10" i="28" s="1"/>
  <c r="Q16" i="28" s="1"/>
  <c r="R4" i="28" s="1"/>
  <c r="C17" i="27" s="1"/>
  <c r="C29" i="27" s="1"/>
  <c r="C30" i="27" s="1"/>
  <c r="B3" i="28"/>
  <c r="D1" i="28"/>
  <c r="C24" i="27"/>
  <c r="D17" i="27"/>
  <c r="C13" i="27"/>
  <c r="B3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20" i="26" s="1"/>
  <c r="C18" i="24" s="1"/>
  <c r="B4" i="26"/>
  <c r="A2" i="26"/>
  <c r="H40" i="25"/>
  <c r="G39" i="25"/>
  <c r="J39" i="25" s="1"/>
  <c r="G38" i="25"/>
  <c r="J38" i="25" s="1"/>
  <c r="G37" i="25"/>
  <c r="J37" i="25" s="1"/>
  <c r="J40" i="25" s="1"/>
  <c r="O32" i="25"/>
  <c r="H31" i="25"/>
  <c r="J31" i="25" s="1"/>
  <c r="N31" i="25" s="1"/>
  <c r="Q31" i="25" s="1"/>
  <c r="H30" i="25"/>
  <c r="J30" i="25" s="1"/>
  <c r="N30" i="25" s="1"/>
  <c r="Q30" i="25" s="1"/>
  <c r="H29" i="25"/>
  <c r="J29" i="25" s="1"/>
  <c r="N29" i="25" s="1"/>
  <c r="Q29" i="25" s="1"/>
  <c r="H28" i="25"/>
  <c r="J28" i="25" s="1"/>
  <c r="N28" i="25" s="1"/>
  <c r="Q28" i="25" s="1"/>
  <c r="Q32" i="25" s="1"/>
  <c r="O24" i="25"/>
  <c r="H23" i="25"/>
  <c r="J23" i="25" s="1"/>
  <c r="N23" i="25" s="1"/>
  <c r="Q23" i="25" s="1"/>
  <c r="J22" i="25"/>
  <c r="N22" i="25" s="1"/>
  <c r="Q22" i="25" s="1"/>
  <c r="H22" i="25"/>
  <c r="H21" i="25"/>
  <c r="J21" i="25" s="1"/>
  <c r="N21" i="25" s="1"/>
  <c r="Q21" i="25" s="1"/>
  <c r="H20" i="25"/>
  <c r="J20" i="25" s="1"/>
  <c r="N20" i="25" s="1"/>
  <c r="Q20" i="25" s="1"/>
  <c r="O16" i="25"/>
  <c r="Q4" i="25" s="1"/>
  <c r="H15" i="25"/>
  <c r="J15" i="25" s="1"/>
  <c r="N15" i="25" s="1"/>
  <c r="Q15" i="25" s="1"/>
  <c r="H14" i="25"/>
  <c r="J14" i="25" s="1"/>
  <c r="N14" i="25" s="1"/>
  <c r="Q14" i="25" s="1"/>
  <c r="H13" i="25"/>
  <c r="J13" i="25" s="1"/>
  <c r="N13" i="25" s="1"/>
  <c r="Q13" i="25" s="1"/>
  <c r="H12" i="25"/>
  <c r="J12" i="25" s="1"/>
  <c r="N12" i="25" s="1"/>
  <c r="Q12" i="25" s="1"/>
  <c r="H11" i="25"/>
  <c r="J11" i="25" s="1"/>
  <c r="N11" i="25" s="1"/>
  <c r="Q11" i="25" s="1"/>
  <c r="H10" i="25"/>
  <c r="J10" i="25" s="1"/>
  <c r="N10" i="25" s="1"/>
  <c r="Q10" i="25" s="1"/>
  <c r="Q16" i="25" s="1"/>
  <c r="B3" i="25"/>
  <c r="D1" i="25"/>
  <c r="C24" i="24"/>
  <c r="D17" i="24"/>
  <c r="C13" i="24"/>
  <c r="B3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20" i="23" s="1"/>
  <c r="C18" i="21" s="1"/>
  <c r="B4" i="23"/>
  <c r="A2" i="23"/>
  <c r="H40" i="22"/>
  <c r="G39" i="22"/>
  <c r="J39" i="22" s="1"/>
  <c r="G38" i="22"/>
  <c r="J38" i="22" s="1"/>
  <c r="G37" i="22"/>
  <c r="J37" i="22" s="1"/>
  <c r="J40" i="22" s="1"/>
  <c r="O32" i="22"/>
  <c r="H31" i="22"/>
  <c r="J31" i="22" s="1"/>
  <c r="N31" i="22" s="1"/>
  <c r="Q31" i="22" s="1"/>
  <c r="H30" i="22"/>
  <c r="J30" i="22" s="1"/>
  <c r="N30" i="22" s="1"/>
  <c r="Q30" i="22" s="1"/>
  <c r="H29" i="22"/>
  <c r="J29" i="22" s="1"/>
  <c r="N29" i="22" s="1"/>
  <c r="Q29" i="22" s="1"/>
  <c r="H28" i="22"/>
  <c r="J28" i="22" s="1"/>
  <c r="N28" i="22" s="1"/>
  <c r="Q28" i="22" s="1"/>
  <c r="Q32" i="22" s="1"/>
  <c r="O24" i="22"/>
  <c r="H23" i="22"/>
  <c r="J23" i="22" s="1"/>
  <c r="N23" i="22" s="1"/>
  <c r="Q23" i="22" s="1"/>
  <c r="H22" i="22"/>
  <c r="J22" i="22" s="1"/>
  <c r="N22" i="22" s="1"/>
  <c r="Q22" i="22" s="1"/>
  <c r="H21" i="22"/>
  <c r="J21" i="22" s="1"/>
  <c r="N21" i="22" s="1"/>
  <c r="Q21" i="22" s="1"/>
  <c r="H20" i="22"/>
  <c r="J20" i="22" s="1"/>
  <c r="N20" i="22" s="1"/>
  <c r="Q20" i="22" s="1"/>
  <c r="O16" i="22"/>
  <c r="H15" i="22"/>
  <c r="J15" i="22" s="1"/>
  <c r="N15" i="22" s="1"/>
  <c r="Q15" i="22" s="1"/>
  <c r="H14" i="22"/>
  <c r="J14" i="22" s="1"/>
  <c r="N14" i="22" s="1"/>
  <c r="Q14" i="22" s="1"/>
  <c r="H13" i="22"/>
  <c r="J13" i="22" s="1"/>
  <c r="N13" i="22" s="1"/>
  <c r="Q13" i="22" s="1"/>
  <c r="H12" i="22"/>
  <c r="J12" i="22" s="1"/>
  <c r="N12" i="22" s="1"/>
  <c r="Q12" i="22" s="1"/>
  <c r="H11" i="22"/>
  <c r="J11" i="22" s="1"/>
  <c r="N11" i="22" s="1"/>
  <c r="Q11" i="22" s="1"/>
  <c r="H10" i="22"/>
  <c r="J10" i="22" s="1"/>
  <c r="N10" i="22" s="1"/>
  <c r="Q10" i="22" s="1"/>
  <c r="Q16" i="22" s="1"/>
  <c r="Q4" i="22"/>
  <c r="B3" i="22"/>
  <c r="D1" i="22"/>
  <c r="C24" i="21"/>
  <c r="D17" i="21"/>
  <c r="C13" i="21"/>
  <c r="B3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20" i="20" s="1"/>
  <c r="C18" i="18" s="1"/>
  <c r="B4" i="20"/>
  <c r="A2" i="20"/>
  <c r="H40" i="19"/>
  <c r="G39" i="19"/>
  <c r="J39" i="19" s="1"/>
  <c r="G38" i="19"/>
  <c r="J38" i="19" s="1"/>
  <c r="G37" i="19"/>
  <c r="J37" i="19" s="1"/>
  <c r="O32" i="19"/>
  <c r="H31" i="19"/>
  <c r="J31" i="19" s="1"/>
  <c r="N31" i="19" s="1"/>
  <c r="Q31" i="19" s="1"/>
  <c r="H30" i="19"/>
  <c r="J30" i="19" s="1"/>
  <c r="N30" i="19" s="1"/>
  <c r="Q30" i="19" s="1"/>
  <c r="J29" i="19"/>
  <c r="N29" i="19" s="1"/>
  <c r="Q29" i="19" s="1"/>
  <c r="H29" i="19"/>
  <c r="H28" i="19"/>
  <c r="J28" i="19" s="1"/>
  <c r="N28" i="19" s="1"/>
  <c r="Q28" i="19" s="1"/>
  <c r="O24" i="19"/>
  <c r="Q4" i="19" s="1"/>
  <c r="H23" i="19"/>
  <c r="J23" i="19" s="1"/>
  <c r="N23" i="19" s="1"/>
  <c r="Q23" i="19" s="1"/>
  <c r="H22" i="19"/>
  <c r="J22" i="19" s="1"/>
  <c r="N22" i="19" s="1"/>
  <c r="Q22" i="19" s="1"/>
  <c r="H21" i="19"/>
  <c r="J21" i="19" s="1"/>
  <c r="N21" i="19" s="1"/>
  <c r="Q21" i="19" s="1"/>
  <c r="H20" i="19"/>
  <c r="J20" i="19" s="1"/>
  <c r="N20" i="19" s="1"/>
  <c r="Q20" i="19" s="1"/>
  <c r="O16" i="19"/>
  <c r="H15" i="19"/>
  <c r="J15" i="19" s="1"/>
  <c r="N15" i="19" s="1"/>
  <c r="Q15" i="19" s="1"/>
  <c r="H14" i="19"/>
  <c r="J14" i="19" s="1"/>
  <c r="N14" i="19" s="1"/>
  <c r="Q14" i="19" s="1"/>
  <c r="J13" i="19"/>
  <c r="N13" i="19" s="1"/>
  <c r="Q13" i="19" s="1"/>
  <c r="H13" i="19"/>
  <c r="H12" i="19"/>
  <c r="J12" i="19" s="1"/>
  <c r="N12" i="19" s="1"/>
  <c r="Q12" i="19" s="1"/>
  <c r="H11" i="19"/>
  <c r="J11" i="19" s="1"/>
  <c r="N11" i="19" s="1"/>
  <c r="Q11" i="19" s="1"/>
  <c r="J10" i="19"/>
  <c r="N10" i="19" s="1"/>
  <c r="Q10" i="19" s="1"/>
  <c r="Q16" i="19" s="1"/>
  <c r="H10" i="19"/>
  <c r="B3" i="19"/>
  <c r="D1" i="19"/>
  <c r="C24" i="18"/>
  <c r="D17" i="18"/>
  <c r="C13" i="18"/>
  <c r="Q24" i="25" l="1"/>
  <c r="R4" i="25" s="1"/>
  <c r="C17" i="24" s="1"/>
  <c r="C29" i="24" s="1"/>
  <c r="C30" i="24" s="1"/>
  <c r="Q24" i="22"/>
  <c r="R4" i="22"/>
  <c r="C17" i="21" s="1"/>
  <c r="C29" i="21" s="1"/>
  <c r="C30" i="21" s="1"/>
  <c r="Q24" i="19"/>
  <c r="J40" i="19"/>
  <c r="Q32" i="19"/>
  <c r="R4" i="19" s="1"/>
  <c r="C17" i="18" s="1"/>
  <c r="C29" i="18" s="1"/>
  <c r="C30" i="18" s="1"/>
  <c r="G39" i="14" l="1"/>
  <c r="J39" i="14" s="1"/>
  <c r="G38" i="14"/>
  <c r="H12" i="14" l="1"/>
  <c r="J12" i="14" s="1"/>
  <c r="N12" i="14" s="1"/>
  <c r="Q12" i="14" s="1"/>
  <c r="G37" i="14" l="1"/>
  <c r="A2" i="5" l="1"/>
  <c r="D1" i="14" l="1"/>
  <c r="B3" i="14" l="1"/>
  <c r="J38" i="14" l="1"/>
  <c r="J37" i="14"/>
  <c r="H40" i="14"/>
  <c r="H10" i="14"/>
  <c r="J10" i="14" s="1"/>
  <c r="N10" i="14" s="1"/>
  <c r="Q10" i="14" s="1"/>
  <c r="H30" i="14"/>
  <c r="J30" i="14" s="1"/>
  <c r="H23" i="14"/>
  <c r="J23" i="14" s="1"/>
  <c r="H21" i="14"/>
  <c r="J21" i="14" s="1"/>
  <c r="H22" i="14"/>
  <c r="J22" i="14" s="1"/>
  <c r="O32" i="14"/>
  <c r="H31" i="14"/>
  <c r="J31" i="14" s="1"/>
  <c r="H29" i="14"/>
  <c r="J29" i="14" s="1"/>
  <c r="H28" i="14"/>
  <c r="J28" i="14" s="1"/>
  <c r="O24" i="14"/>
  <c r="H20" i="14"/>
  <c r="J20" i="14" s="1"/>
  <c r="O16" i="14"/>
  <c r="H15" i="14"/>
  <c r="J15" i="14" s="1"/>
  <c r="N15" i="14" s="1"/>
  <c r="Q15" i="14" s="1"/>
  <c r="H14" i="14"/>
  <c r="J14" i="14" s="1"/>
  <c r="N14" i="14" s="1"/>
  <c r="Q14" i="14" s="1"/>
  <c r="H13" i="14"/>
  <c r="J13" i="14" s="1"/>
  <c r="N13" i="14" s="1"/>
  <c r="Q13" i="14" s="1"/>
  <c r="H11" i="14"/>
  <c r="J11" i="14" s="1"/>
  <c r="N11" i="14" s="1"/>
  <c r="Q11" i="14" s="1"/>
  <c r="D17" i="1" l="1"/>
  <c r="J40" i="14"/>
  <c r="Q4" i="14"/>
  <c r="N31" i="14"/>
  <c r="Q31" i="14" s="1"/>
  <c r="Q16" i="14"/>
  <c r="N22" i="14" l="1"/>
  <c r="Q22" i="14" s="1"/>
  <c r="N23" i="14"/>
  <c r="Q23" i="14" s="1"/>
  <c r="N21" i="14"/>
  <c r="Q21" i="14" s="1"/>
  <c r="N20" i="14"/>
  <c r="Q20" i="14" s="1"/>
  <c r="N28" i="14"/>
  <c r="Q28" i="14" s="1"/>
  <c r="N29" i="14"/>
  <c r="Q29" i="14" s="1"/>
  <c r="N30" i="14"/>
  <c r="Q30" i="14" s="1"/>
  <c r="Q24" i="14" l="1"/>
  <c r="Q32" i="14"/>
  <c r="E9" i="5"/>
  <c r="R4" i="14" l="1"/>
  <c r="C17" i="1" s="1"/>
  <c r="C13" i="1"/>
  <c r="B4" i="5" l="1"/>
  <c r="E10" i="5"/>
  <c r="E11" i="5"/>
  <c r="E12" i="5"/>
  <c r="E13" i="5"/>
  <c r="E14" i="5"/>
  <c r="E19" i="5"/>
  <c r="E18" i="5"/>
  <c r="E17" i="5"/>
  <c r="E16" i="5"/>
  <c r="E15" i="5"/>
  <c r="E8" i="5"/>
  <c r="B30" i="5"/>
  <c r="C24" i="1" s="1"/>
  <c r="E20" i="5" l="1"/>
  <c r="C18" i="1" s="1"/>
  <c r="C29" i="1" l="1"/>
  <c r="C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00048442</author>
  </authors>
  <commentList>
    <comment ref="F18" authorId="0" shapeId="0" xr:uid="{00000000-0006-0000-0100-000001000000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  <comment ref="F26" authorId="0" shapeId="0" xr:uid="{00000000-0006-0000-0100-000002000000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00048442</author>
  </authors>
  <commentList>
    <comment ref="F18" authorId="0" shapeId="0" xr:uid="{D6EDEEE4-1912-490C-A9C1-D8E3029111E2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  <comment ref="F26" authorId="0" shapeId="0" xr:uid="{504C122B-2CD7-435C-B8B6-E7BCFFD563D9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00048442</author>
  </authors>
  <commentList>
    <comment ref="F18" authorId="0" shapeId="0" xr:uid="{EC20EEF2-16C7-4F5B-9B17-C60E82C7987F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  <comment ref="F26" authorId="0" shapeId="0" xr:uid="{9C5305CB-35D3-47ED-938C-36AF65AFEE1C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00048442</author>
  </authors>
  <commentList>
    <comment ref="F18" authorId="0" shapeId="0" xr:uid="{417496DC-B1F1-4036-AB25-F88363198D1C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  <comment ref="F26" authorId="0" shapeId="0" xr:uid="{BE19D869-CCEA-4CC5-BD2B-DBD232106893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00048442</author>
  </authors>
  <commentList>
    <comment ref="F18" authorId="0" shapeId="0" xr:uid="{05F23543-B671-492D-86F5-035DDF59605F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  <comment ref="F26" authorId="0" shapeId="0" xr:uid="{35B38EC5-CEF5-4A08-9512-3A4A113AA3DD}">
      <text>
        <r>
          <rPr>
            <b/>
            <sz val="8"/>
            <color indexed="81"/>
            <rFont val="メイリオ"/>
            <family val="3"/>
            <charset val="128"/>
          </rPr>
          <t>ここの単位は「</t>
        </r>
        <r>
          <rPr>
            <b/>
            <sz val="8"/>
            <color indexed="10"/>
            <rFont val="メイリオ"/>
            <family val="3"/>
            <charset val="128"/>
          </rPr>
          <t>円</t>
        </r>
        <r>
          <rPr>
            <b/>
            <sz val="8"/>
            <color indexed="81"/>
            <rFont val="メイリオ"/>
            <family val="3"/>
            <charset val="128"/>
          </rPr>
          <t>」</t>
        </r>
      </text>
    </comment>
  </commentList>
</comments>
</file>

<file path=xl/sharedStrings.xml><?xml version="1.0" encoding="utf-8"?>
<sst xmlns="http://schemas.openxmlformats.org/spreadsheetml/2006/main" count="835" uniqueCount="128">
  <si>
    <t>金額</t>
    <rPh sb="0" eb="2">
      <t>キンガク</t>
    </rPh>
    <phoneticPr fontId="1"/>
  </si>
  <si>
    <t>（単位：千円）</t>
    <rPh sb="1" eb="3">
      <t>タンイ</t>
    </rPh>
    <rPh sb="4" eb="6">
      <t>センエン</t>
    </rPh>
    <phoneticPr fontId="1"/>
  </si>
  <si>
    <t>収入合計（Ａ）</t>
    <rPh sb="0" eb="2">
      <t>シュウニュウ</t>
    </rPh>
    <rPh sb="2" eb="4">
      <t>ゴウケイ</t>
    </rPh>
    <phoneticPr fontId="1"/>
  </si>
  <si>
    <t>支出合計（Ｂ）</t>
    <rPh sb="0" eb="2">
      <t>シシュツ</t>
    </rPh>
    <rPh sb="2" eb="4">
      <t>ゴウケイ</t>
    </rPh>
    <phoneticPr fontId="1"/>
  </si>
  <si>
    <t>収支（Ａ－Ｂ）</t>
    <rPh sb="0" eb="2">
      <t>シュウシ</t>
    </rPh>
    <phoneticPr fontId="1"/>
  </si>
  <si>
    <t>（注）</t>
    <rPh sb="1" eb="2">
      <t>チュウ</t>
    </rPh>
    <phoneticPr fontId="1"/>
  </si>
  <si>
    <t>２　収支予算書は、年度ごとに指定期間の分を作成してください。</t>
    <rPh sb="2" eb="4">
      <t>シュウシ</t>
    </rPh>
    <rPh sb="4" eb="7">
      <t>ヨサンショ</t>
    </rPh>
    <rPh sb="9" eb="11">
      <t>ネンド</t>
    </rPh>
    <rPh sb="14" eb="16">
      <t>シテイ</t>
    </rPh>
    <rPh sb="16" eb="18">
      <t>キカン</t>
    </rPh>
    <rPh sb="19" eb="20">
      <t>ブン</t>
    </rPh>
    <rPh sb="21" eb="23">
      <t>サクセイ</t>
    </rPh>
    <phoneticPr fontId="1"/>
  </si>
  <si>
    <t>【参考】使用料</t>
    <rPh sb="1" eb="3">
      <t>サンコウ</t>
    </rPh>
    <phoneticPr fontId="1"/>
  </si>
  <si>
    <t>利用料金</t>
    <rPh sb="0" eb="2">
      <t>リヨウ</t>
    </rPh>
    <rPh sb="2" eb="4">
      <t>リョウキン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</si>
  <si>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</si>
  <si>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委託料</t>
    <rPh sb="0" eb="2">
      <t>イタク</t>
    </rPh>
    <rPh sb="2" eb="3">
      <t>リョウ</t>
    </rPh>
    <phoneticPr fontId="2"/>
  </si>
  <si>
    <t>販売収入等</t>
    <rPh sb="0" eb="2">
      <t>ハンバイ</t>
    </rPh>
    <rPh sb="2" eb="4">
      <t>シュウニュウ</t>
    </rPh>
    <rPh sb="4" eb="5">
      <t>トウ</t>
    </rPh>
    <phoneticPr fontId="2"/>
  </si>
  <si>
    <t>その他収入</t>
    <rPh sb="2" eb="3">
      <t>タ</t>
    </rPh>
    <rPh sb="3" eb="5">
      <t>シュウニュウ</t>
    </rPh>
    <phoneticPr fontId="2"/>
  </si>
  <si>
    <t>人件費</t>
  </si>
  <si>
    <t>設備管理費</t>
  </si>
  <si>
    <t>備品購入費</t>
  </si>
  <si>
    <t>修繕費</t>
  </si>
  <si>
    <t>光熱水費</t>
  </si>
  <si>
    <t>事業費</t>
  </si>
  <si>
    <t>事務経費</t>
  </si>
  <si>
    <t>本社経費</t>
    <rPh sb="0" eb="2">
      <t>ホンシャ</t>
    </rPh>
    <rPh sb="2" eb="4">
      <t>ケイヒ</t>
    </rPh>
    <phoneticPr fontId="2"/>
  </si>
  <si>
    <t>その他</t>
  </si>
  <si>
    <t>【提案用】</t>
    <rPh sb="1" eb="4">
      <t>テイアンヨウ</t>
    </rPh>
    <phoneticPr fontId="1"/>
  </si>
  <si>
    <t>１　会計年度　　毎年４月１日から翌年３月31日まで</t>
    <phoneticPr fontId="1"/>
  </si>
  <si>
    <t>施設の名称</t>
    <rPh sb="0" eb="2">
      <t>シセツ</t>
    </rPh>
    <rPh sb="3" eb="5">
      <t>メイショウ</t>
    </rPh>
    <phoneticPr fontId="1"/>
  </si>
  <si>
    <t>４　収入、支出がない項目は「０」としてくだい。</t>
    <phoneticPr fontId="1"/>
  </si>
  <si>
    <t>６　未払消費税等はその他へ計上してください。</t>
    <rPh sb="2" eb="3">
      <t>ミ</t>
    </rPh>
    <rPh sb="3" eb="4">
      <t>バライ</t>
    </rPh>
    <rPh sb="4" eb="8">
      <t>ショウヒゼイナド</t>
    </rPh>
    <rPh sb="11" eb="12">
      <t>タ</t>
    </rPh>
    <rPh sb="13" eb="15">
      <t>ケイジョウ</t>
    </rPh>
    <phoneticPr fontId="1"/>
  </si>
  <si>
    <t>項目</t>
    <rPh sb="0" eb="2">
      <t>コウモク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</si>
  <si>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</si>
  <si>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</si>
  <si>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３　収入項目及び支出項目の変更はできません。空欄行への追加は必要最小限としてください。</t>
    <rPh sb="2" eb="4">
      <t>シュウニュウ</t>
    </rPh>
    <rPh sb="4" eb="6">
      <t>コウモク</t>
    </rPh>
    <rPh sb="6" eb="7">
      <t>オヨ</t>
    </rPh>
    <rPh sb="8" eb="10">
      <t>シシュツ</t>
    </rPh>
    <rPh sb="10" eb="12">
      <t>コウモク</t>
    </rPh>
    <rPh sb="13" eb="15">
      <t>ヘンコウ</t>
    </rPh>
    <rPh sb="22" eb="24">
      <t>クウラン</t>
    </rPh>
    <rPh sb="24" eb="25">
      <t>ギョウ</t>
    </rPh>
    <rPh sb="27" eb="29">
      <t>ツイカ</t>
    </rPh>
    <rPh sb="30" eb="32">
      <t>ヒツヨウ</t>
    </rPh>
    <rPh sb="32" eb="35">
      <t>サイショウゲン</t>
    </rPh>
    <phoneticPr fontId="1"/>
  </si>
  <si>
    <t>本社経費の積算</t>
    <rPh sb="0" eb="2">
      <t>ホンシャ</t>
    </rPh>
    <rPh sb="2" eb="4">
      <t>ケイヒ</t>
    </rPh>
    <rPh sb="5" eb="7">
      <t>セキサン</t>
    </rPh>
    <phoneticPr fontId="1"/>
  </si>
  <si>
    <t>内訳、積算基礎の概要</t>
    <rPh sb="0" eb="2">
      <t>ウチワケ</t>
    </rPh>
    <rPh sb="3" eb="5">
      <t>セキサン</t>
    </rPh>
    <rPh sb="5" eb="7">
      <t>キソ</t>
    </rPh>
    <rPh sb="8" eb="10">
      <t>ガイヨウ</t>
    </rPh>
    <phoneticPr fontId="1"/>
  </si>
  <si>
    <t>長野市</t>
    <rPh sb="0" eb="2">
      <t>ナガノ</t>
    </rPh>
    <rPh sb="2" eb="3">
      <t>シ</t>
    </rPh>
    <phoneticPr fontId="1"/>
  </si>
  <si>
    <t>Ⅰ種備品</t>
    <rPh sb="1" eb="2">
      <t>シュ</t>
    </rPh>
    <rPh sb="2" eb="4">
      <t>ビヒン</t>
    </rPh>
    <phoneticPr fontId="1"/>
  </si>
  <si>
    <t>人件費合計</t>
    <rPh sb="0" eb="3">
      <t>ジンケンヒ</t>
    </rPh>
    <rPh sb="3" eb="5">
      <t>ゴウケイ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</si>
  <si>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</si>
  <si>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</si>
  <si>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設備管理費合計</t>
    <rPh sb="0" eb="2">
      <t>セツビ</t>
    </rPh>
    <rPh sb="2" eb="5">
      <t>カンリヒ</t>
    </rPh>
    <rPh sb="5" eb="7">
      <t>ゴウケイ</t>
    </rPh>
    <phoneticPr fontId="1"/>
  </si>
  <si>
    <t>内容</t>
    <rPh sb="0" eb="2">
      <t>ナイヨウ</t>
    </rPh>
    <phoneticPr fontId="1"/>
  </si>
  <si>
    <t>積算根拠</t>
    <rPh sb="0" eb="2">
      <t>セキサン</t>
    </rPh>
    <rPh sb="2" eb="4">
      <t>コンキョ</t>
    </rPh>
    <phoneticPr fontId="1"/>
  </si>
  <si>
    <t>①金額</t>
    <rPh sb="1" eb="3">
      <t>キンガク</t>
    </rPh>
    <phoneticPr fontId="1"/>
  </si>
  <si>
    <t>②
数量</t>
    <rPh sb="2" eb="4">
      <t>スウリョウ</t>
    </rPh>
    <phoneticPr fontId="1"/>
  </si>
  <si>
    <t>計
①×②</t>
    <rPh sb="0" eb="1">
      <t>ケイ</t>
    </rPh>
    <phoneticPr fontId="1"/>
  </si>
  <si>
    <t>設備管理費の積算</t>
    <rPh sb="0" eb="2">
      <t>セツビ</t>
    </rPh>
    <rPh sb="2" eb="5">
      <t>カンリヒ</t>
    </rPh>
    <rPh sb="6" eb="8">
      <t>セキサン</t>
    </rPh>
    <phoneticPr fontId="1"/>
  </si>
  <si>
    <t>本社経費合計</t>
    <rPh sb="0" eb="2">
      <t>ホンシャ</t>
    </rPh>
    <rPh sb="2" eb="4">
      <t>ケイヒ</t>
    </rPh>
    <rPh sb="4" eb="6">
      <t>ゴウケイ</t>
    </rPh>
    <phoneticPr fontId="1"/>
  </si>
  <si>
    <t>５　支出（人件費・本社経費）については、別紙内訳を作成してください。</t>
    <rPh sb="2" eb="4">
      <t>シシュツ</t>
    </rPh>
    <rPh sb="5" eb="8">
      <t>ジンケンヒ</t>
    </rPh>
    <rPh sb="9" eb="11">
      <t>ホンシャ</t>
    </rPh>
    <rPh sb="11" eb="13">
      <t>ケイヒ</t>
    </rPh>
    <rPh sb="20" eb="22">
      <t>ベッシ</t>
    </rPh>
    <rPh sb="22" eb="24">
      <t>ウチワケ</t>
    </rPh>
    <rPh sb="25" eb="27">
      <t>サクセイ</t>
    </rPh>
    <phoneticPr fontId="1"/>
  </si>
  <si>
    <t>（単位：千円）</t>
    <rPh sb="1" eb="3">
      <t>タンイ</t>
    </rPh>
    <rPh sb="4" eb="6">
      <t>センエン</t>
    </rPh>
    <phoneticPr fontId="1"/>
  </si>
  <si>
    <t>日数
／月</t>
    <rPh sb="0" eb="2">
      <t>ニッスウ</t>
    </rPh>
    <rPh sb="4" eb="5">
      <t>ツキ</t>
    </rPh>
    <phoneticPr fontId="1"/>
  </si>
  <si>
    <t>時間
／日</t>
    <rPh sb="0" eb="2">
      <t>ジカン</t>
    </rPh>
    <rPh sb="4" eb="5">
      <t>ニチ</t>
    </rPh>
    <phoneticPr fontId="1"/>
  </si>
  <si>
    <t>①時給
（円）</t>
    <rPh sb="1" eb="3">
      <t>ジキュウ</t>
    </rPh>
    <rPh sb="5" eb="6">
      <t>エン</t>
    </rPh>
    <phoneticPr fontId="1"/>
  </si>
  <si>
    <t>①日給
（円）</t>
    <rPh sb="1" eb="3">
      <t>ニッキュウ</t>
    </rPh>
    <rPh sb="5" eb="6">
      <t>エン</t>
    </rPh>
    <phoneticPr fontId="1"/>
  </si>
  <si>
    <t>その他特記事項</t>
    <phoneticPr fontId="1"/>
  </si>
  <si>
    <t>月数</t>
    <rPh sb="0" eb="2">
      <t>ツキスウ</t>
    </rPh>
    <phoneticPr fontId="1"/>
  </si>
  <si>
    <t>④賞与
（年額）</t>
    <rPh sb="1" eb="3">
      <t>ショウヨ</t>
    </rPh>
    <rPh sb="5" eb="7">
      <t>ネンガク</t>
    </rPh>
    <phoneticPr fontId="1"/>
  </si>
  <si>
    <t>…（網掛は）自動計算等の記入不要</t>
    <rPh sb="2" eb="4">
      <t>アミカ</t>
    </rPh>
    <rPh sb="6" eb="8">
      <t>ジドウ</t>
    </rPh>
    <rPh sb="8" eb="10">
      <t>ケイサン</t>
    </rPh>
    <rPh sb="10" eb="11">
      <t>トウ</t>
    </rPh>
    <rPh sb="12" eb="14">
      <t>キニュウ</t>
    </rPh>
    <rPh sb="14" eb="16">
      <t>フヨウ</t>
    </rPh>
    <phoneticPr fontId="1"/>
  </si>
  <si>
    <t>（単位：千円）</t>
  </si>
  <si>
    <t>※使用料制の場合、指定管理料収入として見込む金額の内、使用料収入として見込む金額を記入してください。</t>
    <phoneticPr fontId="1"/>
  </si>
  <si>
    <t>①月給
（基本給）</t>
    <rPh sb="1" eb="3">
      <t>ゲッキュウ</t>
    </rPh>
    <rPh sb="5" eb="8">
      <t>キホンキュウ</t>
    </rPh>
    <phoneticPr fontId="1"/>
  </si>
  <si>
    <t>②手当
(月額)</t>
    <rPh sb="1" eb="3">
      <t>テアテ</t>
    </rPh>
    <rPh sb="5" eb="7">
      <t>ゲツガク</t>
    </rPh>
    <phoneticPr fontId="1"/>
  </si>
  <si>
    <t>②手当
(月額)</t>
    <phoneticPr fontId="1"/>
  </si>
  <si>
    <t>社会保険（年額）</t>
    <rPh sb="0" eb="2">
      <t>シャカイ</t>
    </rPh>
    <rPh sb="2" eb="4">
      <t>ホケン</t>
    </rPh>
    <rPh sb="5" eb="7">
      <t>ネンガク</t>
    </rPh>
    <phoneticPr fontId="1"/>
  </si>
  <si>
    <t>⑦配置</t>
    <rPh sb="1" eb="3">
      <t>ハイチ</t>
    </rPh>
    <phoneticPr fontId="1"/>
  </si>
  <si>
    <t>人数</t>
    <phoneticPr fontId="1"/>
  </si>
  <si>
    <t>区　　分</t>
    <rPh sb="0" eb="1">
      <t>ク</t>
    </rPh>
    <rPh sb="3" eb="4">
      <t>ブン</t>
    </rPh>
    <phoneticPr fontId="1"/>
  </si>
  <si>
    <t>雇用・労災</t>
    <rPh sb="0" eb="2">
      <t>コヨウ</t>
    </rPh>
    <rPh sb="3" eb="5">
      <t>ロウサイ</t>
    </rPh>
    <phoneticPr fontId="1"/>
  </si>
  <si>
    <t>健康・介護・年金</t>
    <rPh sb="3" eb="5">
      <t>カイゴ</t>
    </rPh>
    <rPh sb="6" eb="8">
      <t>ネンキン</t>
    </rPh>
    <phoneticPr fontId="1"/>
  </si>
  <si>
    <t>配置人数</t>
    <rPh sb="0" eb="2">
      <t>ハイチ</t>
    </rPh>
    <rPh sb="2" eb="4">
      <t>ニンズウ</t>
    </rPh>
    <phoneticPr fontId="1"/>
  </si>
  <si>
    <t>　・　施設長、責任者、スタッフなどの役職を記入</t>
    <phoneticPr fontId="1"/>
  </si>
  <si>
    <t>　・　労働月数</t>
    <phoneticPr fontId="1"/>
  </si>
  <si>
    <t>①手当</t>
    <rPh sb="1" eb="3">
      <t>テアテ</t>
    </rPh>
    <phoneticPr fontId="1"/>
  </si>
  <si>
    <t>②月数</t>
    <rPh sb="1" eb="3">
      <t>ツキスウ</t>
    </rPh>
    <phoneticPr fontId="1"/>
  </si>
  <si>
    <t>比率</t>
    <rPh sb="0" eb="2">
      <t>ヒリツ</t>
    </rPh>
    <phoneticPr fontId="1"/>
  </si>
  <si>
    <t>　・　Ⅰの③　：　　『①月給(基本給)※月額』＋『②手当（月額）』</t>
    <phoneticPr fontId="1"/>
  </si>
  <si>
    <t>　・　Ⅱの③　：　　『①日給（円）』×『日数/月 ※1ヶ月当たりの平均日数』＋『②手当(月額)』、</t>
    <phoneticPr fontId="1"/>
  </si>
  <si>
    <t>　・　Ⅲの③　 ：　 『①時給(円)』×（『時間/日』×『日数/月』　※1ヶ月当たりの平均日数）+『②手当（月額）』</t>
    <phoneticPr fontId="1"/>
  </si>
  <si>
    <t>Ⅳの人件費合計</t>
    <rPh sb="2" eb="5">
      <t>ジンケンヒ</t>
    </rPh>
    <rPh sb="5" eb="7">
      <t>ゴウケイ</t>
    </rPh>
    <phoneticPr fontId="1"/>
  </si>
  <si>
    <t>Ⅲの人件費合計</t>
    <phoneticPr fontId="1"/>
  </si>
  <si>
    <t>Ⅱの人件費合計</t>
    <phoneticPr fontId="1"/>
  </si>
  <si>
    <t>Ⅰの人件費合計</t>
    <phoneticPr fontId="1"/>
  </si>
  <si>
    <t>【項目に関する補足】</t>
    <rPh sb="1" eb="3">
      <t>コウモク</t>
    </rPh>
    <rPh sb="4" eb="5">
      <t>カン</t>
    </rPh>
    <rPh sb="7" eb="9">
      <t>ホソク</t>
    </rPh>
    <phoneticPr fontId="1"/>
  </si>
  <si>
    <t>　・　事業計画書の「５　管理運営全般」で記載を求める「業務実施体制」の配置人数と同数であること。</t>
    <rPh sb="3" eb="5">
      <t>ジギョウ</t>
    </rPh>
    <rPh sb="5" eb="7">
      <t>ケイカク</t>
    </rPh>
    <rPh sb="7" eb="8">
      <t>ショ</t>
    </rPh>
    <rPh sb="35" eb="37">
      <t>ハイチ</t>
    </rPh>
    <rPh sb="37" eb="39">
      <t>ニンズウ</t>
    </rPh>
    <rPh sb="40" eb="42">
      <t>ドウスウ</t>
    </rPh>
    <phoneticPr fontId="1"/>
  </si>
  <si>
    <t>　・　１日当たりの平均労働時間</t>
    <phoneticPr fontId="1"/>
  </si>
  <si>
    <t>　・　１ヶ月当たりの平均労働日数</t>
    <phoneticPr fontId="1"/>
  </si>
  <si>
    <t>　・　固定的賃金（通勤手当、住宅手当、家族手当など）の月額や非固定的賃金（残業手当、宿直手当など）の想定する月額の平均値</t>
    <phoneticPr fontId="1"/>
  </si>
  <si>
    <t>内　　容</t>
    <rPh sb="0" eb="1">
      <t>ウチ</t>
    </rPh>
    <rPh sb="3" eb="4">
      <t>カタチ</t>
    </rPh>
    <phoneticPr fontId="1"/>
  </si>
  <si>
    <t>項　　目</t>
    <rPh sb="0" eb="1">
      <t>コウ</t>
    </rPh>
    <rPh sb="3" eb="4">
      <t>メ</t>
    </rPh>
    <phoneticPr fontId="1"/>
  </si>
  <si>
    <t>　健康・介護・年金</t>
    <phoneticPr fontId="1"/>
  </si>
  <si>
    <t>　雇用・労災</t>
    <phoneticPr fontId="1"/>
  </si>
  <si>
    <t>　配置人数</t>
    <rPh sb="1" eb="3">
      <t>ハイチ</t>
    </rPh>
    <rPh sb="3" eb="5">
      <t>ニンズウ</t>
    </rPh>
    <phoneticPr fontId="1"/>
  </si>
  <si>
    <t>　区分</t>
    <phoneticPr fontId="1"/>
  </si>
  <si>
    <t>　時間／日</t>
    <phoneticPr fontId="1"/>
  </si>
  <si>
    <t>　日数／月</t>
    <phoneticPr fontId="1"/>
  </si>
  <si>
    <t>　月数</t>
    <phoneticPr fontId="1"/>
  </si>
  <si>
    <t>　月額計</t>
    <phoneticPr fontId="1"/>
  </si>
  <si>
    <t>　社会保険（年額）</t>
    <phoneticPr fontId="1"/>
  </si>
  <si>
    <t>　比率</t>
    <rPh sb="1" eb="3">
      <t>ヒリツ</t>
    </rPh>
    <phoneticPr fontId="1"/>
  </si>
  <si>
    <t>その他特記事項</t>
    <rPh sb="2" eb="3">
      <t>ホカ</t>
    </rPh>
    <rPh sb="3" eb="5">
      <t>トッキ</t>
    </rPh>
    <rPh sb="5" eb="7">
      <t>ジコウ</t>
    </rPh>
    <phoneticPr fontId="1"/>
  </si>
  <si>
    <t>　・　職員が当該施設の指定事業に従事する割合
　・　兼務の場合（当該施設の自主事業、当該以外の指定管理施設や申請団体の業務など）は、当該施設の指定事業に従事する割合
　　　※兼務の場合は、「その他特記事項」へ「兼務」（記入例参照）と記載すること。</t>
    <rPh sb="3" eb="5">
      <t>ショクイン</t>
    </rPh>
    <rPh sb="6" eb="8">
      <t>トウガイ</t>
    </rPh>
    <rPh sb="8" eb="10">
      <t>シセツ</t>
    </rPh>
    <rPh sb="11" eb="13">
      <t>シテイ</t>
    </rPh>
    <rPh sb="13" eb="15">
      <t>ジギョウ</t>
    </rPh>
    <rPh sb="16" eb="18">
      <t>ジュウジ</t>
    </rPh>
    <rPh sb="20" eb="22">
      <t>ワリアイ</t>
    </rPh>
    <rPh sb="26" eb="28">
      <t>ケンム</t>
    </rPh>
    <rPh sb="29" eb="31">
      <t>バアイ</t>
    </rPh>
    <rPh sb="32" eb="34">
      <t>トウガイ</t>
    </rPh>
    <rPh sb="34" eb="36">
      <t>シセツ</t>
    </rPh>
    <rPh sb="37" eb="39">
      <t>ジシュ</t>
    </rPh>
    <rPh sb="39" eb="41">
      <t>ジギョウ</t>
    </rPh>
    <rPh sb="42" eb="44">
      <t>トウガイ</t>
    </rPh>
    <rPh sb="44" eb="46">
      <t>イガイ</t>
    </rPh>
    <rPh sb="47" eb="49">
      <t>シテイ</t>
    </rPh>
    <rPh sb="49" eb="51">
      <t>カンリ</t>
    </rPh>
    <rPh sb="51" eb="53">
      <t>シセツ</t>
    </rPh>
    <rPh sb="54" eb="56">
      <t>シンセイ</t>
    </rPh>
    <rPh sb="56" eb="58">
      <t>ダンタイ</t>
    </rPh>
    <rPh sb="59" eb="61">
      <t>ギョウム</t>
    </rPh>
    <rPh sb="66" eb="68">
      <t>トウガイ</t>
    </rPh>
    <rPh sb="68" eb="70">
      <t>シセツ</t>
    </rPh>
    <rPh sb="71" eb="73">
      <t>シテイ</t>
    </rPh>
    <rPh sb="73" eb="75">
      <t>ジギョウ</t>
    </rPh>
    <rPh sb="76" eb="78">
      <t>ジュウジ</t>
    </rPh>
    <rPh sb="80" eb="82">
      <t>ワリアイ</t>
    </rPh>
    <rPh sb="87" eb="89">
      <t>ケンム</t>
    </rPh>
    <rPh sb="90" eb="92">
      <t>バアイ</t>
    </rPh>
    <rPh sb="97" eb="98">
      <t>タ</t>
    </rPh>
    <rPh sb="98" eb="100">
      <t>トッキ</t>
    </rPh>
    <rPh sb="100" eb="102">
      <t>ジコウ</t>
    </rPh>
    <rPh sb="105" eb="107">
      <t>ケンム</t>
    </rPh>
    <rPh sb="109" eb="111">
      <t>キニュウ</t>
    </rPh>
    <rPh sb="111" eb="112">
      <t>レイ</t>
    </rPh>
    <rPh sb="112" eb="114">
      <t>サンショウ</t>
    </rPh>
    <rPh sb="116" eb="118">
      <t>キサイ</t>
    </rPh>
    <phoneticPr fontId="1"/>
  </si>
  <si>
    <t>（単位：千円）</t>
    <phoneticPr fontId="1"/>
  </si>
  <si>
    <t>（単位：千円）</t>
    <phoneticPr fontId="1"/>
  </si>
  <si>
    <t>７　当該施設の管理運営に関して、人事、給与、福利厚生、会計管理、電算管理等の業務を法人本部で
　一括処理する場合は、これらの総務的経費のうち、当該施設の指定管理業務から発生する費用につい
　ては、本社経費として記載してください。</t>
    <rPh sb="98" eb="100">
      <t>ホンシャ</t>
    </rPh>
    <rPh sb="100" eb="102">
      <t>ケイヒ</t>
    </rPh>
    <phoneticPr fontId="1"/>
  </si>
  <si>
    <r>
      <t xml:space="preserve">③月額計
</t>
    </r>
    <r>
      <rPr>
        <sz val="6"/>
        <rFont val="BIZ UDゴシック"/>
        <family val="3"/>
        <charset val="128"/>
      </rPr>
      <t>（①＋②）</t>
    </r>
    <rPh sb="1" eb="3">
      <t>ゲツガク</t>
    </rPh>
    <rPh sb="3" eb="4">
      <t>ケイ</t>
    </rPh>
    <phoneticPr fontId="1"/>
  </si>
  <si>
    <r>
      <t xml:space="preserve">⑤年額
</t>
    </r>
    <r>
      <rPr>
        <sz val="6"/>
        <rFont val="BIZ UDゴシック"/>
        <family val="3"/>
        <charset val="128"/>
      </rPr>
      <t>（③×月数＋④）</t>
    </r>
    <rPh sb="1" eb="3">
      <t>ネンガク</t>
    </rPh>
    <phoneticPr fontId="1"/>
  </si>
  <si>
    <r>
      <t xml:space="preserve">⑥計
</t>
    </r>
    <r>
      <rPr>
        <sz val="6"/>
        <rFont val="BIZ UDゴシック"/>
        <family val="3"/>
        <charset val="128"/>
      </rPr>
      <t>（⑤＋社会保険）</t>
    </r>
    <rPh sb="1" eb="2">
      <t>ケイ</t>
    </rPh>
    <rPh sb="6" eb="8">
      <t>シャカイ</t>
    </rPh>
    <rPh sb="8" eb="10">
      <t>ホケン</t>
    </rPh>
    <phoneticPr fontId="1"/>
  </si>
  <si>
    <r>
      <t xml:space="preserve">③月額計
</t>
    </r>
    <r>
      <rPr>
        <sz val="6"/>
        <rFont val="BIZ UDゴシック"/>
        <family val="3"/>
        <charset val="128"/>
      </rPr>
      <t>(①×日数＋②)</t>
    </r>
    <rPh sb="1" eb="3">
      <t>ゲツガク</t>
    </rPh>
    <rPh sb="3" eb="4">
      <t>ケイ</t>
    </rPh>
    <rPh sb="8" eb="10">
      <t>ニッスウ</t>
    </rPh>
    <phoneticPr fontId="1"/>
  </si>
  <si>
    <r>
      <t xml:space="preserve">③月額計
</t>
    </r>
    <r>
      <rPr>
        <sz val="5"/>
        <rFont val="BIZ UDゴシック"/>
        <family val="3"/>
        <charset val="128"/>
      </rPr>
      <t>(①×時間×日数＋②)</t>
    </r>
    <rPh sb="1" eb="3">
      <t>ゲツガク</t>
    </rPh>
    <rPh sb="3" eb="4">
      <t>ケイ</t>
    </rPh>
    <rPh sb="8" eb="10">
      <t>ジカン</t>
    </rPh>
    <rPh sb="11" eb="13">
      <t>ニッスウ</t>
    </rPh>
    <phoneticPr fontId="1"/>
  </si>
  <si>
    <r>
      <t>　手当（月額）
　</t>
    </r>
    <r>
      <rPr>
        <sz val="6"/>
        <color rgb="FFFFFF00"/>
        <rFont val="BIZ UDゴシック"/>
        <family val="3"/>
        <charset val="128"/>
      </rPr>
      <t>〔Ⅰの②及びⅡの②、Ⅲの③〕</t>
    </r>
    <phoneticPr fontId="1"/>
  </si>
  <si>
    <r>
      <rPr>
        <sz val="9"/>
        <rFont val="BIZ UDゴシック"/>
        <family val="3"/>
        <charset val="128"/>
      </rPr>
      <t>④年額</t>
    </r>
    <r>
      <rPr>
        <sz val="10"/>
        <rFont val="BIZ UDゴシック"/>
        <family val="3"/>
        <charset val="128"/>
      </rPr>
      <t xml:space="preserve">
</t>
    </r>
    <r>
      <rPr>
        <sz val="5"/>
        <rFont val="BIZ UDゴシック"/>
        <family val="3"/>
        <charset val="128"/>
      </rPr>
      <t>（①×②＋③）</t>
    </r>
    <rPh sb="1" eb="3">
      <t>ネンガク</t>
    </rPh>
    <phoneticPr fontId="1"/>
  </si>
  <si>
    <t>Ⅳ　申請者が社会保険料を負担しないその他職員（謝礼、手当、報酬など）</t>
    <rPh sb="2" eb="4">
      <t>シンセイ</t>
    </rPh>
    <rPh sb="4" eb="5">
      <t>シャ</t>
    </rPh>
    <rPh sb="6" eb="8">
      <t>シャカイ</t>
    </rPh>
    <rPh sb="8" eb="11">
      <t>ホケンリョウ</t>
    </rPh>
    <rPh sb="12" eb="14">
      <t>フタン</t>
    </rPh>
    <rPh sb="19" eb="20">
      <t>タ</t>
    </rPh>
    <rPh sb="20" eb="22">
      <t>ショクイン</t>
    </rPh>
    <rPh sb="23" eb="25">
      <t>シャレイ</t>
    </rPh>
    <rPh sb="26" eb="28">
      <t>テアテ</t>
    </rPh>
    <rPh sb="29" eb="31">
      <t>ホウシュウ</t>
    </rPh>
    <phoneticPr fontId="1"/>
  </si>
  <si>
    <r>
      <rPr>
        <sz val="9"/>
        <rFont val="BIZ UDゴシック"/>
        <family val="3"/>
        <charset val="128"/>
      </rPr>
      <t>③</t>
    </r>
    <r>
      <rPr>
        <sz val="6"/>
        <rFont val="BIZ UDゴシック"/>
        <family val="3"/>
        <charset val="128"/>
      </rPr>
      <t>左記以外
（年額）</t>
    </r>
    <rPh sb="1" eb="3">
      <t>サキ</t>
    </rPh>
    <rPh sb="3" eb="5">
      <t>イガイ</t>
    </rPh>
    <phoneticPr fontId="1"/>
  </si>
  <si>
    <r>
      <t xml:space="preserve">計
</t>
    </r>
    <r>
      <rPr>
        <sz val="6"/>
        <rFont val="BIZ UDゴシック"/>
        <family val="3"/>
        <charset val="128"/>
      </rPr>
      <t>（⑥×⑦）</t>
    </r>
    <rPh sb="0" eb="1">
      <t>ケイ</t>
    </rPh>
    <phoneticPr fontId="1"/>
  </si>
  <si>
    <t>別紙２のとおり</t>
    <rPh sb="0" eb="2">
      <t>ベッシ</t>
    </rPh>
    <phoneticPr fontId="1"/>
  </si>
  <si>
    <t>別紙１（人件費内訳）</t>
    <rPh sb="0" eb="2">
      <t>ベッシ</t>
    </rPh>
    <rPh sb="4" eb="7">
      <t>ジンケンヒ</t>
    </rPh>
    <rPh sb="7" eb="9">
      <t>ウチワケ</t>
    </rPh>
    <phoneticPr fontId="1"/>
  </si>
  <si>
    <t>⑤配置</t>
    <rPh sb="1" eb="3">
      <t>ハイチ</t>
    </rPh>
    <phoneticPr fontId="1"/>
  </si>
  <si>
    <r>
      <rPr>
        <sz val="9"/>
        <color theme="1"/>
        <rFont val="BIZ UDゴシック"/>
        <family val="3"/>
        <charset val="128"/>
      </rPr>
      <t>計</t>
    </r>
    <r>
      <rPr>
        <sz val="10"/>
        <color theme="1"/>
        <rFont val="BIZ UDゴシック"/>
        <family val="3"/>
        <charset val="128"/>
      </rPr>
      <t xml:space="preserve">
</t>
    </r>
    <r>
      <rPr>
        <sz val="6"/>
        <color theme="1"/>
        <rFont val="BIZ UDゴシック"/>
        <family val="3"/>
        <charset val="128"/>
      </rPr>
      <t>（④×⑤）</t>
    </r>
    <rPh sb="0" eb="1">
      <t>ケイ</t>
    </rPh>
    <phoneticPr fontId="1"/>
  </si>
  <si>
    <t>別紙２（設備管理費・本社経費内訳）</t>
    <rPh sb="0" eb="2">
      <t>ベッシ</t>
    </rPh>
    <phoneticPr fontId="1"/>
  </si>
  <si>
    <t>Ⅱ　日給職員（非常勤職員）</t>
    <rPh sb="2" eb="4">
      <t>ニッキュウ</t>
    </rPh>
    <rPh sb="4" eb="6">
      <t>ショクイン</t>
    </rPh>
    <rPh sb="7" eb="10">
      <t>ヒジョウキン</t>
    </rPh>
    <rPh sb="10" eb="12">
      <t>ショクイン</t>
    </rPh>
    <phoneticPr fontId="1"/>
  </si>
  <si>
    <t>Ⅰ　月給職員（常勤職員）</t>
    <rPh sb="2" eb="4">
      <t>ゲッキュウ</t>
    </rPh>
    <rPh sb="4" eb="6">
      <t>ショクイン</t>
    </rPh>
    <rPh sb="7" eb="9">
      <t>ジョウキン</t>
    </rPh>
    <rPh sb="9" eb="11">
      <t>ショクイン</t>
    </rPh>
    <phoneticPr fontId="1"/>
  </si>
  <si>
    <t>Ⅲ　時給職員（非常勤職員）</t>
    <rPh sb="2" eb="4">
      <t>ジキュウ</t>
    </rPh>
    <phoneticPr fontId="1"/>
  </si>
  <si>
    <t>　・　健康保険制度の健康保険及び介護保険（事業主の負担額）</t>
    <rPh sb="10" eb="12">
      <t>ケンコウ</t>
    </rPh>
    <rPh sb="12" eb="14">
      <t>ホケン</t>
    </rPh>
    <rPh sb="14" eb="15">
      <t>オヨ</t>
    </rPh>
    <rPh sb="16" eb="18">
      <t>カイゴ</t>
    </rPh>
    <rPh sb="18" eb="20">
      <t>ホケン</t>
    </rPh>
    <rPh sb="21" eb="24">
      <t>ジギョウヌシ</t>
    </rPh>
    <rPh sb="25" eb="27">
      <t>フタン</t>
    </rPh>
    <rPh sb="27" eb="28">
      <t>ガク</t>
    </rPh>
    <phoneticPr fontId="1"/>
  </si>
  <si>
    <t>　・　年金保険制度の年金保険（事業主の負担額）</t>
    <rPh sb="10" eb="12">
      <t>ネンキン</t>
    </rPh>
    <rPh sb="12" eb="14">
      <t>ホケン</t>
    </rPh>
    <phoneticPr fontId="1"/>
  </si>
  <si>
    <t>　・　労働保険制度の雇用保険及び労働者災害補償保険（事業主の負担額）</t>
    <rPh sb="10" eb="12">
      <t>コヨウ</t>
    </rPh>
    <rPh sb="12" eb="14">
      <t>ホケン</t>
    </rPh>
    <rPh sb="14" eb="15">
      <t>オヨ</t>
    </rPh>
    <phoneticPr fontId="1"/>
  </si>
  <si>
    <t>指定事業収支予算書（令和９年度）</t>
    <rPh sb="0" eb="2">
      <t>シテイ</t>
    </rPh>
    <rPh sb="2" eb="4">
      <t>ジギョウ</t>
    </rPh>
    <rPh sb="4" eb="6">
      <t>シュウシ</t>
    </rPh>
    <rPh sb="6" eb="9">
      <t>ヨサンショ</t>
    </rPh>
    <rPh sb="13" eb="15">
      <t>ネンド</t>
    </rPh>
    <phoneticPr fontId="1"/>
  </si>
  <si>
    <t>指定事業収支予算書（令和10年度）</t>
    <rPh sb="0" eb="2">
      <t>シテイ</t>
    </rPh>
    <rPh sb="2" eb="4">
      <t>ジギョウ</t>
    </rPh>
    <rPh sb="4" eb="6">
      <t>シュウシ</t>
    </rPh>
    <rPh sb="6" eb="9">
      <t>ヨサンショ</t>
    </rPh>
    <rPh sb="14" eb="16">
      <t>ネンド</t>
    </rPh>
    <phoneticPr fontId="1"/>
  </si>
  <si>
    <t>指定事業収支予算書（令和11年度）</t>
    <rPh sb="0" eb="2">
      <t>シテイ</t>
    </rPh>
    <rPh sb="2" eb="4">
      <t>ジギョウ</t>
    </rPh>
    <rPh sb="4" eb="6">
      <t>シュウシ</t>
    </rPh>
    <rPh sb="6" eb="9">
      <t>ヨサンショ</t>
    </rPh>
    <rPh sb="14" eb="16">
      <t>ネンド</t>
    </rPh>
    <phoneticPr fontId="1"/>
  </si>
  <si>
    <t>指定事業収支予算書（令和12年度）</t>
    <rPh sb="0" eb="2">
      <t>シテイ</t>
    </rPh>
    <rPh sb="2" eb="4">
      <t>ジギョウ</t>
    </rPh>
    <rPh sb="4" eb="6">
      <t>シュウシ</t>
    </rPh>
    <rPh sb="6" eb="9">
      <t>ヨサンショ</t>
    </rPh>
    <rPh sb="14" eb="16">
      <t>ネンド</t>
    </rPh>
    <phoneticPr fontId="1"/>
  </si>
  <si>
    <t>指定事業収支予算書（令和13年度）</t>
    <rPh sb="0" eb="2">
      <t>シテイ</t>
    </rPh>
    <rPh sb="2" eb="4">
      <t>ジギョウ</t>
    </rPh>
    <rPh sb="4" eb="6">
      <t>シュウシ</t>
    </rPh>
    <rPh sb="6" eb="9">
      <t>ヨサンショ</t>
    </rPh>
    <rPh sb="14" eb="1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</si>
</sst>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人&quot;"/>
    <numFmt numFmtId="177" formatCode="#,##0&quot;千円&quot;"/>
    <numFmt numFmtId="178" formatCode="#,##0.0_);[Red]\(#,##0.0\)"/>
    <numFmt numFmtId="179" formatCode="#,##0_);[Red]\(#,##0\)"/>
    <numFmt numFmtId="180" formatCode="0.0%"/>
    <numFmt numFmtId="181" formatCode="#,##0_ ;[Red]\-#,##0\ "/>
    <numFmt numFmtId="182" formatCode="0_);[Red]\(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8"/>
      <color indexed="81"/>
      <name val="メイリオ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BIZ UDゴシック"/>
      <family val="3"/>
      <charset val="128"/>
    </font>
    <font>
      <sz val="5"/>
      <name val="BIZ UDゴシック"/>
      <family val="3"/>
      <charset val="128"/>
    </font>
    <font>
      <sz val="8"/>
      <name val="BIZ UDゴシック"/>
      <family val="3"/>
      <charset val="128"/>
    </font>
    <font>
      <b/>
      <sz val="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8"/>
      <color indexed="10"/>
      <name val="メイリオ"/>
      <family val="3"/>
      <charset val="128"/>
    </font>
    <font>
      <sz val="10"/>
      <color rgb="FFFFFF00"/>
      <name val="BIZ UDゴシック"/>
      <family val="3"/>
      <charset val="128"/>
    </font>
    <font>
      <sz val="9"/>
      <color rgb="FFFFFF00"/>
      <name val="BIZ UDゴシック"/>
      <family val="3"/>
      <charset val="128"/>
    </font>
    <font>
      <sz val="6"/>
      <color rgb="FFFFFF00"/>
      <name val="BIZ UDゴシック"/>
      <family val="3"/>
      <charset val="128"/>
    </font>
    <font>
      <sz val="11"/>
      <color rgb="FFFFFF00"/>
      <name val="BIZ UDゴシック"/>
      <family val="3"/>
      <charset val="128"/>
    </font>
    <font>
      <sz val="12"/>
      <color rgb="FFFFFF0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7" borderId="18" xfId="0" applyFont="1" applyFill="1" applyBorder="1" applyAlignment="1">
      <alignment vertical="center" shrinkToFit="1"/>
    </xf>
    <xf numFmtId="0" fontId="6" fillId="0" borderId="48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2" xfId="0" applyFont="1" applyBorder="1">
      <alignment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6" fillId="7" borderId="5" xfId="0" applyFont="1" applyFill="1" applyBorder="1">
      <alignment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Protection="1">
      <alignment vertical="center"/>
      <protection locked="0"/>
    </xf>
    <xf numFmtId="0" fontId="6" fillId="0" borderId="5" xfId="0" applyFont="1" applyFill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 shrinkToFit="1"/>
    </xf>
    <xf numFmtId="177" fontId="8" fillId="0" borderId="0" xfId="1" applyNumberFormat="1" applyFont="1" applyFill="1" applyBorder="1" applyAlignment="1" applyProtection="1">
      <alignment vertical="center"/>
    </xf>
    <xf numFmtId="0" fontId="6" fillId="5" borderId="45" xfId="0" applyFont="1" applyFill="1" applyBorder="1" applyProtection="1">
      <alignment vertical="center"/>
    </xf>
    <xf numFmtId="0" fontId="9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 vertical="center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178" fontId="13" fillId="0" borderId="5" xfId="0" applyNumberFormat="1" applyFont="1" applyBorder="1" applyAlignment="1" applyProtection="1">
      <alignment horizontal="right" vertical="center" shrinkToFit="1"/>
      <protection locked="0"/>
    </xf>
    <xf numFmtId="179" fontId="13" fillId="5" borderId="5" xfId="0" applyNumberFormat="1" applyFont="1" applyFill="1" applyBorder="1" applyAlignment="1" applyProtection="1">
      <alignment horizontal="right" vertical="center" shrinkToFit="1"/>
    </xf>
    <xf numFmtId="179" fontId="14" fillId="5" borderId="27" xfId="1" applyNumberFormat="1" applyFont="1" applyFill="1" applyBorder="1" applyAlignment="1" applyProtection="1">
      <alignment horizontal="right" vertical="center" shrinkToFit="1"/>
    </xf>
    <xf numFmtId="179" fontId="13" fillId="0" borderId="28" xfId="1" applyNumberFormat="1" applyFont="1" applyBorder="1" applyAlignment="1" applyProtection="1">
      <alignment horizontal="right" vertical="center" shrinkToFit="1"/>
      <protection locked="0"/>
    </xf>
    <xf numFmtId="179" fontId="13" fillId="0" borderId="18" xfId="1" applyNumberFormat="1" applyFont="1" applyBorder="1" applyAlignment="1" applyProtection="1">
      <alignment horizontal="right" vertical="center" shrinkToFit="1"/>
      <protection locked="0"/>
    </xf>
    <xf numFmtId="179" fontId="13" fillId="5" borderId="9" xfId="0" applyNumberFormat="1" applyFont="1" applyFill="1" applyBorder="1" applyAlignment="1" applyProtection="1">
      <alignment horizontal="right" vertical="center" shrinkToFit="1"/>
    </xf>
    <xf numFmtId="179" fontId="14" fillId="5" borderId="35" xfId="1" applyNumberFormat="1" applyFont="1" applyFill="1" applyBorder="1" applyAlignment="1" applyProtection="1">
      <alignment horizontal="right" vertical="center" shrinkToFit="1"/>
    </xf>
    <xf numFmtId="179" fontId="13" fillId="0" borderId="34" xfId="1" applyNumberFormat="1" applyFont="1" applyBorder="1" applyAlignment="1" applyProtection="1">
      <alignment horizontal="right" vertical="center" shrinkToFit="1"/>
      <protection locked="0"/>
    </xf>
    <xf numFmtId="0" fontId="15" fillId="0" borderId="21" xfId="0" applyFont="1" applyBorder="1" applyAlignment="1" applyProtection="1">
      <alignment vertical="center"/>
    </xf>
    <xf numFmtId="179" fontId="15" fillId="0" borderId="21" xfId="0" applyNumberFormat="1" applyFont="1" applyBorder="1" applyAlignment="1" applyProtection="1">
      <alignment vertical="center"/>
    </xf>
    <xf numFmtId="179" fontId="15" fillId="0" borderId="0" xfId="0" applyNumberFormat="1" applyFont="1" applyBorder="1" applyAlignment="1" applyProtection="1">
      <alignment vertical="center"/>
    </xf>
    <xf numFmtId="179" fontId="16" fillId="0" borderId="21" xfId="0" applyNumberFormat="1" applyFont="1" applyFill="1" applyBorder="1" applyAlignment="1" applyProtection="1">
      <alignment vertical="center"/>
    </xf>
    <xf numFmtId="179" fontId="14" fillId="6" borderId="40" xfId="1" applyNumberFormat="1" applyFont="1" applyFill="1" applyBorder="1" applyAlignment="1" applyProtection="1">
      <alignment horizontal="right" vertical="center" shrinkToFit="1"/>
    </xf>
    <xf numFmtId="179" fontId="6" fillId="0" borderId="41" xfId="0" applyNumberFormat="1" applyFont="1" applyBorder="1" applyAlignment="1" applyProtection="1">
      <alignment vertical="center" shrinkToFit="1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178" fontId="13" fillId="0" borderId="15" xfId="0" applyNumberFormat="1" applyFont="1" applyBorder="1" applyAlignment="1" applyProtection="1">
      <alignment horizontal="right" vertical="center" shrinkToFit="1"/>
      <protection locked="0"/>
    </xf>
    <xf numFmtId="179" fontId="13" fillId="0" borderId="49" xfId="1" applyNumberFormat="1" applyFont="1" applyBorder="1" applyAlignment="1" applyProtection="1">
      <alignment horizontal="right" vertical="center" shrinkToFit="1"/>
      <protection locked="0"/>
    </xf>
    <xf numFmtId="179" fontId="13" fillId="0" borderId="50" xfId="1" applyNumberFormat="1" applyFont="1" applyBorder="1" applyAlignment="1" applyProtection="1">
      <alignment horizontal="righ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178" fontId="13" fillId="0" borderId="9" xfId="0" applyNumberFormat="1" applyFont="1" applyBorder="1" applyAlignment="1" applyProtection="1">
      <alignment horizontal="right" vertical="center" shrinkToFit="1"/>
      <protection locked="0"/>
    </xf>
    <xf numFmtId="178" fontId="13" fillId="0" borderId="34" xfId="1" applyNumberFormat="1" applyFont="1" applyFill="1" applyBorder="1" applyAlignment="1" applyProtection="1">
      <alignment horizontal="right" vertical="center" shrinkToFit="1"/>
      <protection locked="0"/>
    </xf>
    <xf numFmtId="179" fontId="13" fillId="0" borderId="38" xfId="1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horizontal="right" vertical="center"/>
    </xf>
    <xf numFmtId="0" fontId="13" fillId="6" borderId="36" xfId="0" applyFont="1" applyFill="1" applyBorder="1" applyAlignment="1" applyProtection="1">
      <alignment horizontal="right" vertical="center"/>
    </xf>
    <xf numFmtId="179" fontId="14" fillId="6" borderId="23" xfId="1" applyNumberFormat="1" applyFont="1" applyFill="1" applyBorder="1" applyAlignment="1" applyProtection="1">
      <alignment horizontal="right" vertical="center" shrinkToFit="1"/>
    </xf>
    <xf numFmtId="0" fontId="6" fillId="0" borderId="41" xfId="0" applyFont="1" applyBorder="1" applyAlignment="1" applyProtection="1">
      <alignment vertical="center" shrinkToFit="1"/>
    </xf>
    <xf numFmtId="179" fontId="13" fillId="0" borderId="43" xfId="1" applyNumberFormat="1" applyFont="1" applyBorder="1" applyAlignment="1" applyProtection="1">
      <alignment horizontal="right" vertical="center" shrinkToFit="1"/>
      <protection locked="0"/>
    </xf>
    <xf numFmtId="179" fontId="13" fillId="0" borderId="56" xfId="1" applyNumberFormat="1" applyFont="1" applyBorder="1" applyAlignment="1" applyProtection="1">
      <alignment horizontal="right" vertical="center" shrinkToFit="1"/>
      <protection locked="0"/>
    </xf>
    <xf numFmtId="179" fontId="13" fillId="0" borderId="44" xfId="1" applyNumberFormat="1" applyFont="1" applyBorder="1" applyAlignment="1" applyProtection="1">
      <alignment horizontal="right" vertical="center" shrinkToFit="1"/>
      <protection locked="0"/>
    </xf>
    <xf numFmtId="0" fontId="8" fillId="0" borderId="2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2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vertical="center"/>
    </xf>
    <xf numFmtId="181" fontId="14" fillId="6" borderId="23" xfId="1" applyNumberFormat="1" applyFont="1" applyFill="1" applyBorder="1" applyAlignment="1" applyProtection="1">
      <alignment horizontal="right" vertical="center" shrinkToFit="1"/>
    </xf>
    <xf numFmtId="0" fontId="8" fillId="0" borderId="41" xfId="0" applyFont="1" applyBorder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18" fillId="0" borderId="0" xfId="0" applyFont="1" applyProtection="1">
      <alignment vertical="center"/>
    </xf>
    <xf numFmtId="0" fontId="18" fillId="0" borderId="0" xfId="0" applyFont="1">
      <alignment vertical="center"/>
    </xf>
    <xf numFmtId="179" fontId="22" fillId="5" borderId="27" xfId="1" applyNumberFormat="1" applyFont="1" applyFill="1" applyBorder="1" applyAlignment="1" applyProtection="1">
      <alignment horizontal="right" vertical="center" shrinkToFit="1"/>
    </xf>
    <xf numFmtId="179" fontId="22" fillId="5" borderId="35" xfId="1" applyNumberFormat="1" applyFont="1" applyFill="1" applyBorder="1" applyAlignment="1" applyProtection="1">
      <alignment horizontal="right" vertical="center" shrinkToFit="1"/>
    </xf>
    <xf numFmtId="0" fontId="18" fillId="6" borderId="0" xfId="0" applyFont="1" applyFill="1" applyProtection="1">
      <alignment vertical="center"/>
    </xf>
    <xf numFmtId="0" fontId="21" fillId="6" borderId="0" xfId="0" applyFont="1" applyFill="1" applyAlignment="1" applyProtection="1">
      <alignment horizontal="right" vertical="center"/>
    </xf>
    <xf numFmtId="181" fontId="22" fillId="6" borderId="40" xfId="1" applyNumberFormat="1" applyFont="1" applyFill="1" applyBorder="1" applyAlignment="1" applyProtection="1">
      <alignment horizontal="right" vertical="center" shrinkToFit="1"/>
    </xf>
    <xf numFmtId="0" fontId="18" fillId="0" borderId="0" xfId="0" applyFont="1" applyBorder="1" applyProtection="1">
      <alignment vertical="center"/>
    </xf>
    <xf numFmtId="180" fontId="18" fillId="0" borderId="0" xfId="0" applyNumberFormat="1" applyFont="1" applyBorder="1" applyAlignment="1" applyProtection="1">
      <alignment horizontal="center" vertical="center"/>
    </xf>
    <xf numFmtId="0" fontId="8" fillId="0" borderId="0" xfId="0" applyFont="1" applyFill="1">
      <alignment vertical="center"/>
    </xf>
    <xf numFmtId="0" fontId="13" fillId="0" borderId="0" xfId="0" applyFont="1" applyFill="1" applyAlignment="1">
      <alignment horizontal="right" vertical="center"/>
    </xf>
    <xf numFmtId="176" fontId="14" fillId="0" borderId="0" xfId="0" applyNumberFormat="1" applyFont="1" applyFill="1" applyBorder="1" applyAlignment="1">
      <alignment horizontal="center" vertical="center"/>
    </xf>
    <xf numFmtId="181" fontId="14" fillId="0" borderId="0" xfId="1" applyNumberFormat="1" applyFont="1" applyFill="1" applyBorder="1" applyAlignment="1">
      <alignment horizontal="right" vertical="center" shrinkToFit="1"/>
    </xf>
    <xf numFmtId="0" fontId="8" fillId="0" borderId="0" xfId="0" applyFont="1" applyFill="1" applyBorder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6" fillId="3" borderId="19" xfId="0" applyFont="1" applyFill="1" applyBorder="1" applyAlignment="1">
      <alignment horizontal="center" vertical="center"/>
    </xf>
    <xf numFmtId="38" fontId="6" fillId="0" borderId="5" xfId="1" applyFont="1" applyBorder="1" applyAlignment="1" applyProtection="1">
      <alignment horizontal="right" vertical="center" indent="1"/>
      <protection locked="0"/>
    </xf>
    <xf numFmtId="38" fontId="6" fillId="0" borderId="27" xfId="1" applyFont="1" applyBorder="1" applyAlignment="1">
      <alignment horizontal="right" vertical="center" indent="1"/>
    </xf>
    <xf numFmtId="38" fontId="6" fillId="0" borderId="27" xfId="1" applyFont="1" applyBorder="1" applyAlignment="1" applyProtection="1">
      <alignment horizontal="right" vertical="center" indent="1" shrinkToFit="1"/>
      <protection locked="0"/>
    </xf>
    <xf numFmtId="38" fontId="6" fillId="0" borderId="15" xfId="1" applyFont="1" applyBorder="1" applyAlignment="1" applyProtection="1">
      <alignment horizontal="right" vertical="center" indent="1"/>
      <protection locked="0"/>
    </xf>
    <xf numFmtId="38" fontId="6" fillId="0" borderId="69" xfId="1" applyFont="1" applyBorder="1" applyAlignment="1">
      <alignment horizontal="right" vertical="center" indent="1"/>
    </xf>
    <xf numFmtId="38" fontId="6" fillId="0" borderId="69" xfId="1" applyFont="1" applyBorder="1" applyAlignment="1" applyProtection="1">
      <alignment horizontal="right" vertical="center" indent="1" shrinkToFit="1"/>
      <protection locked="0"/>
    </xf>
    <xf numFmtId="38" fontId="23" fillId="0" borderId="40" xfId="1" applyFont="1" applyBorder="1" applyAlignment="1">
      <alignment horizontal="right" vertical="center" indent="1"/>
    </xf>
    <xf numFmtId="38" fontId="23" fillId="0" borderId="40" xfId="1" applyFont="1" applyBorder="1" applyAlignment="1">
      <alignment horizontal="right" vertical="center" indent="1" shrinkToFit="1"/>
    </xf>
    <xf numFmtId="0" fontId="6" fillId="4" borderId="72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/>
    </xf>
    <xf numFmtId="0" fontId="6" fillId="4" borderId="73" xfId="0" applyFont="1" applyFill="1" applyBorder="1" applyAlignment="1">
      <alignment horizontal="center" vertical="center"/>
    </xf>
    <xf numFmtId="38" fontId="6" fillId="0" borderId="78" xfId="1" applyFont="1" applyBorder="1" applyAlignment="1">
      <alignment horizontal="right" vertical="center" indent="1"/>
    </xf>
    <xf numFmtId="38" fontId="6" fillId="0" borderId="78" xfId="1" applyFont="1" applyBorder="1" applyAlignment="1" applyProtection="1">
      <alignment horizontal="right" vertical="center" indent="1" shrinkToFit="1"/>
      <protection locked="0"/>
    </xf>
    <xf numFmtId="179" fontId="13" fillId="5" borderId="15" xfId="0" applyNumberFormat="1" applyFont="1" applyFill="1" applyBorder="1" applyAlignment="1" applyProtection="1">
      <alignment horizontal="right" vertical="center" shrinkToFit="1"/>
    </xf>
    <xf numFmtId="179" fontId="14" fillId="5" borderId="69" xfId="1" applyNumberFormat="1" applyFont="1" applyFill="1" applyBorder="1" applyAlignment="1" applyProtection="1">
      <alignment horizontal="right" vertical="center" shrinkToFit="1"/>
    </xf>
    <xf numFmtId="179" fontId="13" fillId="0" borderId="55" xfId="1" applyNumberFormat="1" applyFont="1" applyBorder="1" applyAlignment="1" applyProtection="1">
      <alignment horizontal="right" vertical="center" shrinkToFit="1"/>
      <protection locked="0"/>
    </xf>
    <xf numFmtId="179" fontId="22" fillId="5" borderId="69" xfId="1" applyNumberFormat="1" applyFont="1" applyFill="1" applyBorder="1" applyAlignment="1" applyProtection="1">
      <alignment horizontal="right" vertical="center" shrinkToFit="1"/>
    </xf>
    <xf numFmtId="0" fontId="9" fillId="6" borderId="72" xfId="0" applyFont="1" applyFill="1" applyBorder="1" applyAlignment="1" applyProtection="1">
      <alignment horizontal="center" vertical="center"/>
    </xf>
    <xf numFmtId="0" fontId="12" fillId="4" borderId="68" xfId="0" applyFont="1" applyFill="1" applyBorder="1" applyAlignment="1" applyProtection="1">
      <alignment horizontal="center" vertical="center" wrapText="1"/>
    </xf>
    <xf numFmtId="0" fontId="19" fillId="4" borderId="71" xfId="0" applyFont="1" applyFill="1" applyBorder="1" applyAlignment="1" applyProtection="1">
      <alignment horizontal="center" vertical="center" wrapText="1"/>
    </xf>
    <xf numFmtId="0" fontId="19" fillId="4" borderId="70" xfId="0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right" vertical="center"/>
      <protection locked="0"/>
    </xf>
    <xf numFmtId="179" fontId="13" fillId="0" borderId="9" xfId="0" applyNumberFormat="1" applyFont="1" applyFill="1" applyBorder="1" applyAlignment="1" applyProtection="1">
      <alignment horizontal="right" vertical="center"/>
      <protection locked="0"/>
    </xf>
    <xf numFmtId="179" fontId="13" fillId="0" borderId="15" xfId="0" applyNumberFormat="1" applyFont="1" applyFill="1" applyBorder="1" applyAlignment="1" applyProtection="1">
      <alignment horizontal="right" vertical="center"/>
      <protection locked="0"/>
    </xf>
    <xf numFmtId="0" fontId="6" fillId="7" borderId="50" xfId="0" applyFont="1" applyFill="1" applyBorder="1" applyAlignment="1">
      <alignment vertical="center" shrinkToFit="1"/>
    </xf>
    <xf numFmtId="0" fontId="6" fillId="7" borderId="15" xfId="0" applyFont="1" applyFill="1" applyBorder="1">
      <alignment vertical="center"/>
    </xf>
    <xf numFmtId="0" fontId="8" fillId="0" borderId="16" xfId="0" applyFont="1" applyBorder="1" applyAlignment="1" applyProtection="1">
      <alignment vertical="center" shrinkToFit="1"/>
    </xf>
    <xf numFmtId="0" fontId="6" fillId="7" borderId="97" xfId="0" applyFont="1" applyFill="1" applyBorder="1" applyAlignment="1">
      <alignment horizontal="center" vertical="center"/>
    </xf>
    <xf numFmtId="0" fontId="6" fillId="7" borderId="98" xfId="0" applyFont="1" applyFill="1" applyBorder="1" applyAlignment="1">
      <alignment horizontal="center" vertical="center"/>
    </xf>
    <xf numFmtId="38" fontId="6" fillId="0" borderId="47" xfId="1" applyFont="1" applyBorder="1" applyAlignment="1" applyProtection="1">
      <alignment horizontal="right" vertical="center" indent="1"/>
      <protection locked="0"/>
    </xf>
    <xf numFmtId="38" fontId="6" fillId="0" borderId="7" xfId="1" applyFont="1" applyBorder="1" applyAlignment="1" applyProtection="1">
      <alignment horizontal="right" vertical="center" indent="1"/>
      <protection locked="0"/>
    </xf>
    <xf numFmtId="38" fontId="6" fillId="0" borderId="1" xfId="1" applyFont="1" applyBorder="1" applyAlignment="1">
      <alignment horizontal="right" vertical="center" indent="1"/>
    </xf>
    <xf numFmtId="0" fontId="7" fillId="0" borderId="3" xfId="0" applyFont="1" applyBorder="1" applyAlignment="1" applyProtection="1">
      <alignment horizontal="right" vertical="center" indent="1"/>
      <protection locked="0"/>
    </xf>
    <xf numFmtId="38" fontId="6" fillId="0" borderId="15" xfId="1" applyFont="1" applyBorder="1" applyAlignment="1" applyProtection="1">
      <alignment horizontal="right" vertical="center" indent="1"/>
    </xf>
    <xf numFmtId="38" fontId="6" fillId="0" borderId="5" xfId="1" applyFont="1" applyBorder="1" applyAlignment="1" applyProtection="1">
      <alignment horizontal="right" vertical="center" indent="1"/>
    </xf>
    <xf numFmtId="38" fontId="6" fillId="0" borderId="97" xfId="1" applyFont="1" applyBorder="1" applyAlignment="1">
      <alignment horizontal="right" vertical="center" indent="1"/>
    </xf>
    <xf numFmtId="38" fontId="6" fillId="0" borderId="94" xfId="1" applyFont="1" applyBorder="1" applyAlignment="1">
      <alignment horizontal="right" vertical="center" indent="1"/>
    </xf>
    <xf numFmtId="179" fontId="13" fillId="0" borderId="25" xfId="0" applyNumberFormat="1" applyFont="1" applyBorder="1" applyAlignment="1" applyProtection="1">
      <alignment horizontal="right" vertical="center" shrinkToFit="1"/>
      <protection locked="0"/>
    </xf>
    <xf numFmtId="179" fontId="13" fillId="0" borderId="24" xfId="0" applyNumberFormat="1" applyFont="1" applyBorder="1" applyAlignment="1" applyProtection="1">
      <alignment horizontal="right" vertical="center" shrinkToFit="1"/>
      <protection locked="0"/>
    </xf>
    <xf numFmtId="179" fontId="13" fillId="0" borderId="39" xfId="0" applyNumberFormat="1" applyFont="1" applyBorder="1" applyAlignment="1" applyProtection="1">
      <alignment horizontal="right" vertical="center" shrinkToFit="1"/>
      <protection locked="0"/>
    </xf>
    <xf numFmtId="179" fontId="21" fillId="0" borderId="50" xfId="1" applyNumberFormat="1" applyFont="1" applyBorder="1" applyAlignment="1" applyProtection="1">
      <alignment vertical="center" shrinkToFit="1"/>
      <protection locked="0"/>
    </xf>
    <xf numFmtId="180" fontId="20" fillId="0" borderId="39" xfId="1" applyNumberFormat="1" applyFont="1" applyBorder="1" applyAlignment="1" applyProtection="1">
      <alignment vertical="center" shrinkToFit="1"/>
      <protection locked="0"/>
    </xf>
    <xf numFmtId="179" fontId="21" fillId="0" borderId="18" xfId="1" applyNumberFormat="1" applyFont="1" applyBorder="1" applyAlignment="1" applyProtection="1">
      <alignment vertical="center" shrinkToFit="1"/>
      <protection locked="0"/>
    </xf>
    <xf numFmtId="180" fontId="20" fillId="0" borderId="24" xfId="1" applyNumberFormat="1" applyFont="1" applyBorder="1" applyAlignment="1" applyProtection="1">
      <alignment vertical="center" shrinkToFit="1"/>
      <protection locked="0"/>
    </xf>
    <xf numFmtId="179" fontId="21" fillId="0" borderId="38" xfId="1" applyNumberFormat="1" applyFont="1" applyBorder="1" applyAlignment="1" applyProtection="1">
      <alignment vertical="center" shrinkToFit="1"/>
      <protection locked="0"/>
    </xf>
    <xf numFmtId="180" fontId="20" fillId="0" borderId="25" xfId="1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82" fontId="13" fillId="0" borderId="15" xfId="1" applyNumberFormat="1" applyFont="1" applyBorder="1" applyAlignment="1" applyProtection="1">
      <alignment horizontal="right" vertical="center" shrinkToFit="1"/>
      <protection locked="0"/>
    </xf>
    <xf numFmtId="182" fontId="13" fillId="0" borderId="39" xfId="1" applyNumberFormat="1" applyFont="1" applyBorder="1" applyAlignment="1" applyProtection="1">
      <alignment horizontal="right" vertical="center" shrinkToFit="1"/>
      <protection locked="0"/>
    </xf>
    <xf numFmtId="182" fontId="13" fillId="0" borderId="5" xfId="1" applyNumberFormat="1" applyFont="1" applyBorder="1" applyAlignment="1" applyProtection="1">
      <alignment horizontal="right" vertical="center" shrinkToFit="1"/>
      <protection locked="0"/>
    </xf>
    <xf numFmtId="182" fontId="13" fillId="0" borderId="24" xfId="1" applyNumberFormat="1" applyFont="1" applyBorder="1" applyAlignment="1" applyProtection="1">
      <alignment horizontal="right" vertical="center" shrinkToFit="1"/>
      <protection locked="0"/>
    </xf>
    <xf numFmtId="182" fontId="13" fillId="0" borderId="9" xfId="1" applyNumberFormat="1" applyFont="1" applyBorder="1" applyAlignment="1" applyProtection="1">
      <alignment horizontal="right" vertical="center" shrinkToFit="1"/>
      <protection locked="0"/>
    </xf>
    <xf numFmtId="182" fontId="13" fillId="0" borderId="25" xfId="1" applyNumberFormat="1" applyFont="1" applyBorder="1" applyAlignment="1" applyProtection="1">
      <alignment horizontal="right" vertical="center" shrinkToFit="1"/>
      <protection locked="0"/>
    </xf>
    <xf numFmtId="178" fontId="13" fillId="0" borderId="49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28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15" xfId="1" applyNumberFormat="1" applyFont="1" applyBorder="1" applyAlignment="1" applyProtection="1">
      <alignment horizontal="right" vertical="center" shrinkToFit="1"/>
      <protection locked="0"/>
    </xf>
    <xf numFmtId="178" fontId="13" fillId="0" borderId="5" xfId="1" applyNumberFormat="1" applyFont="1" applyBorder="1" applyAlignment="1" applyProtection="1">
      <alignment horizontal="right" vertical="center" shrinkToFit="1"/>
      <protection locked="0"/>
    </xf>
    <xf numFmtId="178" fontId="13" fillId="0" borderId="47" xfId="1" applyNumberFormat="1" applyFont="1" applyBorder="1" applyAlignment="1" applyProtection="1">
      <alignment horizontal="right" vertical="center" shrinkToFit="1"/>
      <protection locked="0"/>
    </xf>
    <xf numFmtId="178" fontId="13" fillId="0" borderId="9" xfId="1" applyNumberFormat="1" applyFont="1" applyBorder="1" applyAlignment="1" applyProtection="1">
      <alignment horizontal="right" vertical="center" shrinkToFit="1"/>
      <protection locked="0"/>
    </xf>
    <xf numFmtId="0" fontId="25" fillId="0" borderId="0" xfId="0" applyFont="1" applyAlignment="1">
      <alignment horizontal="center" vertical="center"/>
    </xf>
    <xf numFmtId="38" fontId="8" fillId="0" borderId="15" xfId="1" applyFont="1" applyBorder="1" applyAlignment="1" applyProtection="1">
      <alignment horizontal="right" vertical="center" indent="1" shrinkToFit="1"/>
      <protection locked="0"/>
    </xf>
    <xf numFmtId="38" fontId="8" fillId="0" borderId="39" xfId="1" applyFont="1" applyBorder="1" applyAlignment="1" applyProtection="1">
      <alignment horizontal="right" vertical="center" indent="1" shrinkToFit="1"/>
      <protection locked="0"/>
    </xf>
    <xf numFmtId="38" fontId="8" fillId="0" borderId="5" xfId="1" applyFont="1" applyBorder="1" applyAlignment="1" applyProtection="1">
      <alignment horizontal="right" vertical="center" indent="1" shrinkToFit="1"/>
      <protection locked="0"/>
    </xf>
    <xf numFmtId="38" fontId="8" fillId="0" borderId="24" xfId="1" applyFont="1" applyBorder="1" applyAlignment="1" applyProtection="1">
      <alignment horizontal="right" vertical="center" indent="1" shrinkToFit="1"/>
      <protection locked="0"/>
    </xf>
    <xf numFmtId="38" fontId="8" fillId="0" borderId="77" xfId="1" applyFont="1" applyBorder="1" applyAlignment="1" applyProtection="1">
      <alignment horizontal="right" vertical="center" indent="1" shrinkToFit="1"/>
      <protection locked="0"/>
    </xf>
    <xf numFmtId="38" fontId="8" fillId="0" borderId="75" xfId="1" applyFont="1" applyBorder="1" applyAlignment="1" applyProtection="1">
      <alignment horizontal="right" vertical="center" indent="1" shrinkToFit="1"/>
      <protection locked="0"/>
    </xf>
    <xf numFmtId="0" fontId="10" fillId="0" borderId="0" xfId="0" applyFont="1">
      <alignment vertical="center"/>
    </xf>
    <xf numFmtId="0" fontId="5" fillId="0" borderId="33" xfId="0" applyFont="1" applyBorder="1" applyAlignment="1">
      <alignment horizontal="right" vertical="center" indent="1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7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Protection="1">
      <alignment vertical="center"/>
    </xf>
    <xf numFmtId="0" fontId="5" fillId="0" borderId="0" xfId="0" applyFont="1">
      <alignment vertical="center"/>
    </xf>
    <xf numFmtId="0" fontId="9" fillId="4" borderId="100" xfId="0" applyFont="1" applyFill="1" applyBorder="1" applyAlignment="1" applyProtection="1">
      <alignment horizontal="center" vertical="center" wrapText="1"/>
    </xf>
    <xf numFmtId="0" fontId="9" fillId="4" borderId="101" xfId="0" applyFont="1" applyFill="1" applyBorder="1" applyAlignment="1" applyProtection="1">
      <alignment horizontal="center" vertical="center" wrapText="1"/>
    </xf>
    <xf numFmtId="179" fontId="13" fillId="0" borderId="102" xfId="1" applyNumberFormat="1" applyFont="1" applyBorder="1" applyAlignment="1" applyProtection="1">
      <alignment horizontal="right" vertical="center" shrinkToFit="1"/>
      <protection locked="0"/>
    </xf>
    <xf numFmtId="180" fontId="11" fillId="0" borderId="16" xfId="1" applyNumberFormat="1" applyFont="1" applyBorder="1" applyAlignment="1" applyProtection="1">
      <alignment horizontal="right" vertical="center" shrinkToFit="1"/>
      <protection locked="0"/>
    </xf>
    <xf numFmtId="179" fontId="13" fillId="0" borderId="103" xfId="1" applyNumberFormat="1" applyFont="1" applyBorder="1" applyAlignment="1" applyProtection="1">
      <alignment horizontal="right" vertical="center" shrinkToFit="1"/>
      <protection locked="0"/>
    </xf>
    <xf numFmtId="180" fontId="11" fillId="0" borderId="6" xfId="1" applyNumberFormat="1" applyFont="1" applyBorder="1" applyAlignment="1" applyProtection="1">
      <alignment horizontal="right" vertical="center" shrinkToFit="1"/>
      <protection locked="0"/>
    </xf>
    <xf numFmtId="179" fontId="13" fillId="0" borderId="104" xfId="1" applyNumberFormat="1" applyFont="1" applyBorder="1" applyAlignment="1" applyProtection="1">
      <alignment horizontal="right" vertical="center" shrinkToFit="1"/>
      <protection locked="0"/>
    </xf>
    <xf numFmtId="180" fontId="11" fillId="0" borderId="10" xfId="1" applyNumberFormat="1" applyFont="1" applyBorder="1" applyAlignment="1" applyProtection="1">
      <alignment horizontal="right" vertical="center" shrinkToFit="1"/>
      <protection locked="0"/>
    </xf>
    <xf numFmtId="0" fontId="21" fillId="0" borderId="105" xfId="0" applyFont="1" applyBorder="1" applyAlignment="1" applyProtection="1">
      <alignment vertical="center" shrinkToFit="1"/>
      <protection locked="0"/>
    </xf>
    <xf numFmtId="0" fontId="21" fillId="0" borderId="5" xfId="0" applyFont="1" applyBorder="1" applyAlignment="1" applyProtection="1">
      <alignment vertical="center" shrinkToFit="1"/>
      <protection locked="0"/>
    </xf>
    <xf numFmtId="0" fontId="21" fillId="0" borderId="9" xfId="0" applyFont="1" applyBorder="1" applyAlignment="1" applyProtection="1">
      <alignment vertical="center" shrinkToFi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30" fillId="0" borderId="99" xfId="0" applyFont="1" applyBorder="1" applyAlignment="1">
      <alignment horizontal="left" vertical="center"/>
    </xf>
    <xf numFmtId="0" fontId="30" fillId="0" borderId="95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Protection="1">
      <alignment vertical="center"/>
    </xf>
    <xf numFmtId="10" fontId="21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0" xfId="0" applyFont="1" applyAlignment="1" applyProtection="1">
      <alignment vertical="center"/>
    </xf>
    <xf numFmtId="0" fontId="6" fillId="0" borderId="18" xfId="0" applyFont="1" applyFill="1" applyBorder="1" applyAlignment="1" applyProtection="1">
      <alignment vertical="center" shrinkToFit="1"/>
      <protection locked="0"/>
    </xf>
    <xf numFmtId="0" fontId="6" fillId="7" borderId="97" xfId="0" applyFont="1" applyFill="1" applyBorder="1" applyAlignment="1">
      <alignment horizontal="center" vertical="center"/>
    </xf>
    <xf numFmtId="179" fontId="13" fillId="0" borderId="39" xfId="0" applyNumberFormat="1" applyFont="1" applyBorder="1" applyAlignment="1" applyProtection="1">
      <alignment horizontal="right" vertical="center" shrinkToFit="1"/>
      <protection locked="0"/>
    </xf>
    <xf numFmtId="179" fontId="13" fillId="0" borderId="25" xfId="0" applyNumberFormat="1" applyFont="1" applyBorder="1" applyAlignment="1" applyProtection="1">
      <alignment horizontal="right" vertical="center" shrinkToFit="1"/>
      <protection locked="0"/>
    </xf>
    <xf numFmtId="179" fontId="13" fillId="0" borderId="24" xfId="0" applyNumberFormat="1" applyFont="1" applyBorder="1" applyAlignment="1" applyProtection="1">
      <alignment horizontal="right" vertical="center" shrinkToFit="1"/>
      <protection locked="0"/>
    </xf>
    <xf numFmtId="0" fontId="5" fillId="0" borderId="33" xfId="0" applyFont="1" applyBorder="1" applyAlignment="1">
      <alignment horizontal="right" vertical="center" indent="1"/>
    </xf>
    <xf numFmtId="0" fontId="6" fillId="4" borderId="7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2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96" xfId="0" applyFont="1" applyFill="1" applyBorder="1" applyAlignment="1">
      <alignment horizontal="center" vertical="center"/>
    </xf>
    <xf numFmtId="0" fontId="6" fillId="7" borderId="97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vertical="center" textRotation="255"/>
    </xf>
    <xf numFmtId="0" fontId="6" fillId="2" borderId="9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left" vertical="top" shrinkToFit="1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4" borderId="32" xfId="0" applyFont="1" applyFill="1" applyBorder="1" applyAlignment="1" applyProtection="1">
      <alignment horizontal="center" vertical="center" wrapText="1"/>
    </xf>
    <xf numFmtId="0" fontId="9" fillId="4" borderId="86" xfId="0" applyFont="1" applyFill="1" applyBorder="1" applyAlignment="1" applyProtection="1">
      <alignment horizontal="center" vertical="center" wrapText="1"/>
    </xf>
    <xf numFmtId="179" fontId="13" fillId="0" borderId="25" xfId="1" applyNumberFormat="1" applyFont="1" applyBorder="1" applyAlignment="1" applyProtection="1">
      <alignment horizontal="right" vertical="center" shrinkToFit="1"/>
      <protection locked="0"/>
    </xf>
    <xf numFmtId="179" fontId="13" fillId="0" borderId="63" xfId="1" applyNumberFormat="1" applyFont="1" applyBorder="1" applyAlignment="1" applyProtection="1">
      <alignment horizontal="right" vertical="center" shrinkToFit="1"/>
      <protection locked="0"/>
    </xf>
    <xf numFmtId="176" fontId="9" fillId="6" borderId="31" xfId="1" applyNumberFormat="1" applyFont="1" applyFill="1" applyBorder="1" applyAlignment="1" applyProtection="1">
      <alignment horizontal="right" vertical="center"/>
    </xf>
    <xf numFmtId="176" fontId="9" fillId="6" borderId="17" xfId="1" applyNumberFormat="1" applyFont="1" applyFill="1" applyBorder="1" applyAlignment="1" applyProtection="1">
      <alignment horizontal="right" vertical="center"/>
    </xf>
    <xf numFmtId="177" fontId="9" fillId="6" borderId="31" xfId="1" applyNumberFormat="1" applyFont="1" applyFill="1" applyBorder="1" applyAlignment="1" applyProtection="1">
      <alignment horizontal="right" vertical="center"/>
    </xf>
    <xf numFmtId="177" fontId="9" fillId="6" borderId="17" xfId="1" applyNumberFormat="1" applyFont="1" applyFill="1" applyBorder="1" applyAlignment="1" applyProtection="1">
      <alignment horizontal="right" vertical="center"/>
    </xf>
    <xf numFmtId="0" fontId="9" fillId="4" borderId="65" xfId="0" applyFont="1" applyFill="1" applyBorder="1" applyAlignment="1" applyProtection="1">
      <alignment horizontal="center" vertical="center" wrapText="1"/>
    </xf>
    <xf numFmtId="0" fontId="9" fillId="4" borderId="26" xfId="0" applyFont="1" applyFill="1" applyBorder="1" applyAlignment="1" applyProtection="1">
      <alignment horizontal="center" vertical="center" wrapText="1"/>
    </xf>
    <xf numFmtId="0" fontId="9" fillId="4" borderId="89" xfId="0" applyFont="1" applyFill="1" applyBorder="1" applyAlignment="1" applyProtection="1">
      <alignment horizontal="center" vertical="center" wrapText="1"/>
    </xf>
    <xf numFmtId="0" fontId="9" fillId="4" borderId="76" xfId="0" applyFont="1" applyFill="1" applyBorder="1" applyAlignment="1" applyProtection="1">
      <alignment horizontal="center" vertical="center" wrapText="1"/>
    </xf>
    <xf numFmtId="179" fontId="13" fillId="0" borderId="24" xfId="1" applyNumberFormat="1" applyFont="1" applyBorder="1" applyAlignment="1" applyProtection="1">
      <alignment horizontal="right" vertical="center" shrinkToFit="1"/>
      <protection locked="0"/>
    </xf>
    <xf numFmtId="179" fontId="13" fillId="0" borderId="64" xfId="1" applyNumberFormat="1" applyFont="1" applyBorder="1" applyAlignment="1" applyProtection="1">
      <alignment horizontal="right" vertical="center" shrinkToFit="1"/>
      <protection locked="0"/>
    </xf>
    <xf numFmtId="179" fontId="13" fillId="0" borderId="39" xfId="1" applyNumberFormat="1" applyFont="1" applyBorder="1" applyAlignment="1" applyProtection="1">
      <alignment horizontal="right" vertical="center" shrinkToFit="1"/>
      <protection locked="0"/>
    </xf>
    <xf numFmtId="179" fontId="13" fillId="0" borderId="80" xfId="1" applyNumberFormat="1" applyFont="1" applyBorder="1" applyAlignment="1" applyProtection="1">
      <alignment horizontal="right" vertical="center" shrinkToFit="1"/>
      <protection locked="0"/>
    </xf>
    <xf numFmtId="0" fontId="11" fillId="4" borderId="70" xfId="0" applyFont="1" applyFill="1" applyBorder="1" applyAlignment="1" applyProtection="1">
      <alignment horizontal="center" vertical="center" wrapText="1"/>
    </xf>
    <xf numFmtId="0" fontId="11" fillId="4" borderId="88" xfId="0" applyFont="1" applyFill="1" applyBorder="1" applyAlignment="1" applyProtection="1">
      <alignment horizontal="center" vertical="center" wrapText="1"/>
    </xf>
    <xf numFmtId="179" fontId="13" fillId="0" borderId="81" xfId="0" applyNumberFormat="1" applyFont="1" applyBorder="1" applyAlignment="1" applyProtection="1">
      <alignment horizontal="left" vertical="center" shrinkToFit="1"/>
      <protection locked="0"/>
    </xf>
    <xf numFmtId="179" fontId="13" fillId="0" borderId="50" xfId="0" applyNumberFormat="1" applyFont="1" applyBorder="1" applyAlignment="1" applyProtection="1">
      <alignment horizontal="left" vertical="center" shrinkToFit="1"/>
      <protection locked="0"/>
    </xf>
    <xf numFmtId="0" fontId="13" fillId="0" borderId="6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66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9" fillId="0" borderId="19" xfId="0" applyFont="1" applyBorder="1" applyAlignment="1" applyProtection="1">
      <alignment horizontal="left" vertical="center" indent="1" shrinkToFit="1"/>
    </xf>
    <xf numFmtId="0" fontId="9" fillId="0" borderId="22" xfId="0" applyFont="1" applyBorder="1" applyAlignment="1" applyProtection="1">
      <alignment horizontal="left" vertical="center" indent="1" shrinkToFit="1"/>
    </xf>
    <xf numFmtId="0" fontId="9" fillId="0" borderId="20" xfId="0" applyFont="1" applyBorder="1" applyAlignment="1" applyProtection="1">
      <alignment horizontal="left" vertical="center" indent="1" shrinkToFit="1"/>
    </xf>
    <xf numFmtId="179" fontId="13" fillId="0" borderId="66" xfId="0" applyNumberFormat="1" applyFont="1" applyBorder="1" applyAlignment="1" applyProtection="1">
      <alignment horizontal="left" vertical="center" shrinkToFit="1"/>
      <protection locked="0"/>
    </xf>
    <xf numFmtId="179" fontId="13" fillId="0" borderId="18" xfId="0" applyNumberFormat="1" applyFont="1" applyBorder="1" applyAlignment="1" applyProtection="1">
      <alignment horizontal="left" vertical="center" shrinkToFit="1"/>
      <protection locked="0"/>
    </xf>
    <xf numFmtId="176" fontId="14" fillId="6" borderId="19" xfId="0" applyNumberFormat="1" applyFont="1" applyFill="1" applyBorder="1" applyAlignment="1" applyProtection="1">
      <alignment horizontal="right" vertical="center" indent="1"/>
    </xf>
    <xf numFmtId="176" fontId="14" fillId="6" borderId="22" xfId="0" applyNumberFormat="1" applyFont="1" applyFill="1" applyBorder="1" applyAlignment="1" applyProtection="1">
      <alignment horizontal="right" vertical="center" indent="1"/>
    </xf>
    <xf numFmtId="0" fontId="13" fillId="0" borderId="81" xfId="0" applyFont="1" applyBorder="1" applyAlignment="1" applyProtection="1">
      <alignment horizontal="left" vertical="center" shrinkToFit="1"/>
      <protection locked="0"/>
    </xf>
    <xf numFmtId="0" fontId="13" fillId="0" borderId="50" xfId="0" applyFont="1" applyBorder="1" applyAlignment="1" applyProtection="1">
      <alignment horizontal="left" vertical="center" shrinkToFit="1"/>
      <protection locked="0"/>
    </xf>
    <xf numFmtId="179" fontId="13" fillId="0" borderId="67" xfId="0" applyNumberFormat="1" applyFont="1" applyBorder="1" applyAlignment="1" applyProtection="1">
      <alignment horizontal="left" vertical="center" shrinkToFit="1"/>
      <protection locked="0"/>
    </xf>
    <xf numFmtId="179" fontId="13" fillId="0" borderId="38" xfId="0" applyNumberFormat="1" applyFont="1" applyBorder="1" applyAlignment="1" applyProtection="1">
      <alignment horizontal="left" vertical="center" shrinkToFit="1"/>
      <protection locked="0"/>
    </xf>
    <xf numFmtId="179" fontId="13" fillId="0" borderId="24" xfId="0" applyNumberFormat="1" applyFont="1" applyBorder="1" applyAlignment="1" applyProtection="1">
      <alignment horizontal="right" vertical="center" shrinkToFit="1"/>
      <protection locked="0"/>
    </xf>
    <xf numFmtId="179" fontId="13" fillId="0" borderId="18" xfId="0" applyNumberFormat="1" applyFont="1" applyBorder="1" applyAlignment="1" applyProtection="1">
      <alignment horizontal="right" vertical="center" shrinkToFit="1"/>
      <protection locked="0"/>
    </xf>
    <xf numFmtId="179" fontId="13" fillId="6" borderId="21" xfId="0" applyNumberFormat="1" applyFont="1" applyFill="1" applyBorder="1" applyAlignment="1" applyProtection="1">
      <alignment horizontal="right" vertical="center"/>
    </xf>
    <xf numFmtId="179" fontId="13" fillId="6" borderId="36" xfId="0" applyNumberFormat="1" applyFont="1" applyFill="1" applyBorder="1" applyAlignment="1" applyProtection="1">
      <alignment horizontal="right" vertical="center"/>
    </xf>
    <xf numFmtId="0" fontId="9" fillId="4" borderId="30" xfId="0" applyFont="1" applyFill="1" applyBorder="1" applyAlignment="1" applyProtection="1">
      <alignment horizontal="center" vertical="center" wrapText="1"/>
    </xf>
    <xf numFmtId="0" fontId="9" fillId="4" borderId="68" xfId="0" applyFont="1" applyFill="1" applyBorder="1" applyAlignment="1" applyProtection="1">
      <alignment horizontal="center" vertical="center" wrapText="1"/>
    </xf>
    <xf numFmtId="0" fontId="9" fillId="4" borderId="42" xfId="0" applyFont="1" applyFill="1" applyBorder="1" applyAlignment="1" applyProtection="1">
      <alignment horizontal="center" vertical="center" wrapText="1"/>
    </xf>
    <xf numFmtId="0" fontId="9" fillId="4" borderId="90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9" fillId="4" borderId="87" xfId="0" applyFont="1" applyFill="1" applyBorder="1" applyAlignment="1" applyProtection="1">
      <alignment horizontal="center" vertical="center" wrapText="1"/>
    </xf>
    <xf numFmtId="176" fontId="22" fillId="6" borderId="19" xfId="0" applyNumberFormat="1" applyFont="1" applyFill="1" applyBorder="1" applyAlignment="1" applyProtection="1">
      <alignment horizontal="right" vertical="center" indent="1"/>
    </xf>
    <xf numFmtId="176" fontId="22" fillId="6" borderId="22" xfId="0" applyNumberFormat="1" applyFont="1" applyFill="1" applyBorder="1" applyAlignment="1" applyProtection="1">
      <alignment horizontal="right" vertical="center" indent="1"/>
    </xf>
    <xf numFmtId="0" fontId="9" fillId="4" borderId="53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9" fillId="4" borderId="54" xfId="0" applyFont="1" applyFill="1" applyBorder="1" applyAlignment="1" applyProtection="1">
      <alignment horizontal="center" vertical="center" wrapText="1"/>
    </xf>
    <xf numFmtId="176" fontId="14" fillId="6" borderId="54" xfId="0" applyNumberFormat="1" applyFont="1" applyFill="1" applyBorder="1" applyAlignment="1" applyProtection="1">
      <alignment horizontal="right" vertical="center" indent="1"/>
    </xf>
    <xf numFmtId="0" fontId="19" fillId="4" borderId="29" xfId="0" applyFont="1" applyFill="1" applyBorder="1" applyAlignment="1" applyProtection="1">
      <alignment horizontal="center" vertical="center"/>
    </xf>
    <xf numFmtId="0" fontId="19" fillId="4" borderId="84" xfId="0" applyFont="1" applyFill="1" applyBorder="1" applyAlignment="1" applyProtection="1">
      <alignment horizontal="center" vertical="center"/>
    </xf>
    <xf numFmtId="179" fontId="13" fillId="0" borderId="25" xfId="0" applyNumberFormat="1" applyFont="1" applyBorder="1" applyAlignment="1" applyProtection="1">
      <alignment horizontal="right" vertical="center"/>
      <protection locked="0"/>
    </xf>
    <xf numFmtId="179" fontId="13" fillId="0" borderId="62" xfId="0" applyNumberFormat="1" applyFont="1" applyBorder="1" applyAlignment="1" applyProtection="1">
      <alignment horizontal="right" vertical="center"/>
      <protection locked="0"/>
    </xf>
    <xf numFmtId="179" fontId="13" fillId="0" borderId="24" xfId="0" applyNumberFormat="1" applyFont="1" applyBorder="1" applyAlignment="1" applyProtection="1">
      <alignment horizontal="right" vertical="center"/>
      <protection locked="0"/>
    </xf>
    <xf numFmtId="179" fontId="13" fillId="0" borderId="61" xfId="0" applyNumberFormat="1" applyFont="1" applyBorder="1" applyAlignment="1" applyProtection="1">
      <alignment horizontal="right" vertical="center"/>
      <protection locked="0"/>
    </xf>
    <xf numFmtId="179" fontId="13" fillId="0" borderId="39" xfId="0" applyNumberFormat="1" applyFont="1" applyBorder="1" applyAlignment="1" applyProtection="1">
      <alignment horizontal="right" vertical="center"/>
      <protection locked="0"/>
    </xf>
    <xf numFmtId="179" fontId="13" fillId="0" borderId="82" xfId="0" applyNumberFormat="1" applyFont="1" applyBorder="1" applyAlignment="1" applyProtection="1">
      <alignment horizontal="right" vertical="center"/>
      <protection locked="0"/>
    </xf>
    <xf numFmtId="0" fontId="9" fillId="4" borderId="60" xfId="0" applyFont="1" applyFill="1" applyBorder="1" applyAlignment="1" applyProtection="1">
      <alignment horizontal="center" vertical="center" wrapText="1"/>
    </xf>
    <xf numFmtId="0" fontId="9" fillId="4" borderId="91" xfId="0" applyFont="1" applyFill="1" applyBorder="1" applyAlignment="1" applyProtection="1">
      <alignment horizontal="center" vertical="center" wrapText="1"/>
    </xf>
    <xf numFmtId="0" fontId="9" fillId="4" borderId="29" xfId="0" applyFont="1" applyFill="1" applyBorder="1" applyAlignment="1" applyProtection="1">
      <alignment horizontal="center" vertical="center"/>
    </xf>
    <xf numFmtId="0" fontId="9" fillId="4" borderId="84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 wrapText="1"/>
    </xf>
    <xf numFmtId="0" fontId="9" fillId="4" borderId="84" xfId="0" applyFont="1" applyFill="1" applyBorder="1" applyAlignment="1" applyProtection="1">
      <alignment horizontal="center" vertical="center" wrapText="1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85" xfId="0" applyFont="1" applyFill="1" applyBorder="1" applyAlignment="1" applyProtection="1">
      <alignment horizontal="center" vertical="center" wrapText="1"/>
    </xf>
    <xf numFmtId="179" fontId="13" fillId="0" borderId="39" xfId="0" applyNumberFormat="1" applyFont="1" applyBorder="1" applyAlignment="1" applyProtection="1">
      <alignment horizontal="right" vertical="center" shrinkToFit="1"/>
      <protection locked="0"/>
    </xf>
    <xf numFmtId="179" fontId="13" fillId="0" borderId="50" xfId="0" applyNumberFormat="1" applyFont="1" applyBorder="1" applyAlignment="1" applyProtection="1">
      <alignment horizontal="right" vertical="center" shrinkToFit="1"/>
      <protection locked="0"/>
    </xf>
    <xf numFmtId="0" fontId="13" fillId="4" borderId="29" xfId="0" applyFont="1" applyFill="1" applyBorder="1" applyAlignment="1" applyProtection="1">
      <alignment horizontal="center" vertical="center" wrapText="1"/>
    </xf>
    <xf numFmtId="0" fontId="13" fillId="4" borderId="84" xfId="0" applyFont="1" applyFill="1" applyBorder="1" applyAlignment="1" applyProtection="1">
      <alignment horizontal="center" vertical="center" wrapText="1"/>
    </xf>
    <xf numFmtId="179" fontId="13" fillId="0" borderId="25" xfId="0" applyNumberFormat="1" applyFont="1" applyBorder="1" applyAlignment="1" applyProtection="1">
      <alignment horizontal="right" vertical="center" shrinkToFit="1"/>
      <protection locked="0"/>
    </xf>
    <xf numFmtId="179" fontId="13" fillId="0" borderId="38" xfId="0" applyNumberFormat="1" applyFont="1" applyBorder="1" applyAlignment="1" applyProtection="1">
      <alignment horizontal="right" vertical="center" shrinkToFit="1"/>
      <protection locked="0"/>
    </xf>
    <xf numFmtId="0" fontId="26" fillId="8" borderId="17" xfId="0" applyFont="1" applyFill="1" applyBorder="1" applyAlignment="1">
      <alignment horizontal="left" vertical="center" wrapText="1" indent="1"/>
    </xf>
    <xf numFmtId="0" fontId="26" fillId="8" borderId="17" xfId="0" applyFont="1" applyFill="1" applyBorder="1" applyAlignment="1">
      <alignment horizontal="left" vertical="center" indent="1"/>
    </xf>
    <xf numFmtId="0" fontId="29" fillId="10" borderId="37" xfId="0" applyFont="1" applyFill="1" applyBorder="1" applyAlignment="1">
      <alignment horizontal="left"/>
    </xf>
    <xf numFmtId="0" fontId="26" fillId="8" borderId="31" xfId="0" applyFont="1" applyFill="1" applyBorder="1" applyAlignment="1">
      <alignment horizontal="left" vertical="center" indent="1"/>
    </xf>
    <xf numFmtId="0" fontId="28" fillId="9" borderId="7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3" fillId="0" borderId="83" xfId="0" applyNumberFormat="1" applyFont="1" applyBorder="1" applyAlignment="1" applyProtection="1">
      <alignment horizontal="right" vertical="center"/>
      <protection locked="0"/>
    </xf>
    <xf numFmtId="179" fontId="13" fillId="0" borderId="50" xfId="0" applyNumberFormat="1" applyFont="1" applyBorder="1" applyAlignment="1" applyProtection="1">
      <alignment horizontal="right" vertical="center"/>
      <protection locked="0"/>
    </xf>
    <xf numFmtId="0" fontId="9" fillId="4" borderId="57" xfId="0" applyFont="1" applyFill="1" applyBorder="1" applyAlignment="1" applyProtection="1">
      <alignment horizontal="center" vertical="center" wrapText="1"/>
    </xf>
    <xf numFmtId="0" fontId="9" fillId="4" borderId="92" xfId="0" applyFont="1" applyFill="1" applyBorder="1" applyAlignment="1" applyProtection="1">
      <alignment horizontal="center" vertical="center" wrapText="1"/>
    </xf>
    <xf numFmtId="179" fontId="21" fillId="0" borderId="67" xfId="0" applyNumberFormat="1" applyFont="1" applyBorder="1" applyAlignment="1" applyProtection="1">
      <alignment vertical="center"/>
      <protection locked="0"/>
    </xf>
    <xf numFmtId="179" fontId="21" fillId="0" borderId="38" xfId="0" applyNumberFormat="1" applyFont="1" applyBorder="1" applyAlignment="1" applyProtection="1">
      <alignment vertical="center"/>
      <protection locked="0"/>
    </xf>
    <xf numFmtId="179" fontId="21" fillId="0" borderId="66" xfId="0" applyNumberFormat="1" applyFont="1" applyBorder="1" applyAlignment="1" applyProtection="1">
      <alignment vertical="center"/>
      <protection locked="0"/>
    </xf>
    <xf numFmtId="179" fontId="21" fillId="0" borderId="18" xfId="0" applyNumberFormat="1" applyFont="1" applyBorder="1" applyAlignment="1" applyProtection="1">
      <alignment vertical="center"/>
      <protection locked="0"/>
    </xf>
    <xf numFmtId="179" fontId="21" fillId="0" borderId="81" xfId="0" applyNumberFormat="1" applyFont="1" applyBorder="1" applyAlignment="1" applyProtection="1">
      <alignment vertical="center"/>
      <protection locked="0"/>
    </xf>
    <xf numFmtId="179" fontId="21" fillId="0" borderId="50" xfId="0" applyNumberFormat="1" applyFont="1" applyBorder="1" applyAlignment="1" applyProtection="1">
      <alignment vertical="center"/>
      <protection locked="0"/>
    </xf>
    <xf numFmtId="0" fontId="19" fillId="4" borderId="65" xfId="0" applyFont="1" applyFill="1" applyBorder="1" applyAlignment="1" applyProtection="1">
      <alignment horizontal="center" vertical="center"/>
    </xf>
    <xf numFmtId="0" fontId="19" fillId="4" borderId="26" xfId="0" applyFont="1" applyFill="1" applyBorder="1" applyAlignment="1" applyProtection="1">
      <alignment horizontal="center" vertical="center"/>
    </xf>
    <xf numFmtId="0" fontId="19" fillId="4" borderId="89" xfId="0" applyFont="1" applyFill="1" applyBorder="1" applyAlignment="1" applyProtection="1">
      <alignment horizontal="center" vertical="center"/>
    </xf>
    <xf numFmtId="0" fontId="19" fillId="4" borderId="76" xfId="0" applyFont="1" applyFill="1" applyBorder="1" applyAlignment="1" applyProtection="1">
      <alignment horizontal="center" vertical="center"/>
    </xf>
    <xf numFmtId="0" fontId="18" fillId="4" borderId="32" xfId="0" applyFont="1" applyFill="1" applyBorder="1" applyAlignment="1" applyProtection="1">
      <alignment horizontal="center" vertical="center" wrapText="1"/>
    </xf>
    <xf numFmtId="0" fontId="18" fillId="4" borderId="86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86" xfId="0" applyFont="1" applyFill="1" applyBorder="1" applyAlignment="1" applyProtection="1">
      <alignment horizontal="center" vertical="center"/>
    </xf>
    <xf numFmtId="0" fontId="19" fillId="4" borderId="20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4" borderId="84" xfId="0" applyFont="1" applyFill="1" applyBorder="1" applyAlignment="1" applyProtection="1">
      <alignment horizontal="center" vertical="center"/>
    </xf>
    <xf numFmtId="179" fontId="13" fillId="0" borderId="58" xfId="0" applyNumberFormat="1" applyFont="1" applyBorder="1" applyAlignment="1" applyProtection="1">
      <alignment horizontal="right" vertical="center"/>
      <protection locked="0"/>
    </xf>
    <xf numFmtId="179" fontId="13" fillId="0" borderId="18" xfId="0" applyNumberFormat="1" applyFont="1" applyBorder="1" applyAlignment="1" applyProtection="1">
      <alignment horizontal="right" vertical="center"/>
      <protection locked="0"/>
    </xf>
    <xf numFmtId="179" fontId="13" fillId="0" borderId="59" xfId="0" applyNumberFormat="1" applyFont="1" applyBorder="1" applyAlignment="1" applyProtection="1">
      <alignment horizontal="right" vertical="center"/>
      <protection locked="0"/>
    </xf>
    <xf numFmtId="179" fontId="13" fillId="0" borderId="38" xfId="0" applyNumberFormat="1" applyFont="1" applyBorder="1" applyAlignment="1" applyProtection="1">
      <alignment horizontal="right" vertical="center"/>
      <protection locked="0"/>
    </xf>
    <xf numFmtId="0" fontId="26" fillId="8" borderId="29" xfId="0" applyFont="1" applyFill="1" applyBorder="1" applyAlignment="1">
      <alignment horizontal="left" vertical="center" indent="1"/>
    </xf>
    <xf numFmtId="0" fontId="26" fillId="8" borderId="51" xfId="0" applyFont="1" applyFill="1" applyBorder="1" applyAlignment="1">
      <alignment horizontal="left" vertical="center" indent="1"/>
    </xf>
    <xf numFmtId="0" fontId="26" fillId="8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38" fontId="6" fillId="0" borderId="28" xfId="1" applyFont="1" applyBorder="1" applyAlignment="1" applyProtection="1">
      <alignment horizontal="left" vertical="center" wrapText="1"/>
      <protection locked="0"/>
    </xf>
    <xf numFmtId="38" fontId="6" fillId="0" borderId="18" xfId="1" applyFont="1" applyBorder="1" applyAlignment="1" applyProtection="1">
      <alignment horizontal="left" vertical="center" wrapText="1"/>
      <protection locked="0"/>
    </xf>
    <xf numFmtId="38" fontId="6" fillId="0" borderId="79" xfId="1" applyFont="1" applyBorder="1" applyAlignment="1" applyProtection="1">
      <alignment horizontal="left" vertical="center" wrapText="1"/>
      <protection locked="0"/>
    </xf>
    <xf numFmtId="38" fontId="6" fillId="0" borderId="76" xfId="1" applyFont="1" applyBorder="1" applyAlignment="1" applyProtection="1">
      <alignment horizontal="left" vertical="center" wrapText="1"/>
      <protection locked="0"/>
    </xf>
    <xf numFmtId="38" fontId="5" fillId="0" borderId="0" xfId="1" applyFont="1" applyBorder="1" applyAlignment="1">
      <alignment horizontal="right" vertical="center" wrapText="1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18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6" fillId="4" borderId="74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38" fontId="6" fillId="0" borderId="49" xfId="1" applyFont="1" applyBorder="1" applyAlignment="1" applyProtection="1">
      <alignment horizontal="left" vertical="center" wrapText="1"/>
      <protection locked="0"/>
    </xf>
    <xf numFmtId="38" fontId="6" fillId="0" borderId="50" xfId="1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0" fontId="8" fillId="0" borderId="75" xfId="0" applyFont="1" applyBorder="1" applyAlignment="1" applyProtection="1">
      <alignment horizontal="left" vertical="center" wrapText="1"/>
      <protection locked="0"/>
    </xf>
    <xf numFmtId="0" fontId="8" fillId="0" borderId="76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>
      <alignment horizontal="right" vertical="center" indent="1"/>
    </xf>
    <xf numFmtId="0" fontId="5" fillId="0" borderId="37" xfId="0" applyFont="1" applyBorder="1" applyAlignment="1">
      <alignment horizontal="right" vertical="center" indent="1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45258</xdr:rowOff>
    </xdr:from>
    <xdr:to>
      <xdr:col>8</xdr:col>
      <xdr:colOff>276225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41628" y="318584"/>
          <a:ext cx="2902227" cy="37715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募集要項の施設名を入力します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複数の場合は、「○○○ほか△施設」となります。</a:t>
          </a:r>
        </a:p>
      </xdr:txBody>
    </xdr:sp>
    <xdr:clientData/>
  </xdr:twoCellAnchor>
  <xdr:twoCellAnchor>
    <xdr:from>
      <xdr:col>4</xdr:col>
      <xdr:colOff>132106</xdr:colOff>
      <xdr:row>0</xdr:row>
      <xdr:rowOff>28219</xdr:rowOff>
    </xdr:from>
    <xdr:to>
      <xdr:col>8</xdr:col>
      <xdr:colOff>284507</xdr:colOff>
      <xdr:row>1</xdr:row>
      <xdr:rowOff>3994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9910" y="28219"/>
          <a:ext cx="2902227" cy="2491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該当する年度を入力　例）令和７年度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161924</xdr:colOff>
      <xdr:row>16</xdr:row>
      <xdr:rowOff>42182</xdr:rowOff>
    </xdr:from>
    <xdr:to>
      <xdr:col>8</xdr:col>
      <xdr:colOff>314325</xdr:colOff>
      <xdr:row>16</xdr:row>
      <xdr:rowOff>294182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88603" y="4219575"/>
          <a:ext cx="2873829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「別紙①記入例」を参考に別紙①に入力</a:t>
          </a:r>
        </a:p>
      </xdr:txBody>
    </xdr:sp>
    <xdr:clientData/>
  </xdr:twoCellAnchor>
  <xdr:twoCellAnchor>
    <xdr:from>
      <xdr:col>4</xdr:col>
      <xdr:colOff>177247</xdr:colOff>
      <xdr:row>17</xdr:row>
      <xdr:rowOff>64959</xdr:rowOff>
    </xdr:from>
    <xdr:to>
      <xdr:col>8</xdr:col>
      <xdr:colOff>329648</xdr:colOff>
      <xdr:row>18</xdr:row>
      <xdr:rowOff>12159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95051" y="4951698"/>
          <a:ext cx="2902227" cy="25365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171449</xdr:colOff>
      <xdr:row>23</xdr:row>
      <xdr:rowOff>28575</xdr:rowOff>
    </xdr:from>
    <xdr:to>
      <xdr:col>8</xdr:col>
      <xdr:colOff>323850</xdr:colOff>
      <xdr:row>23</xdr:row>
      <xdr:rowOff>280575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81799" y="6115050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125066</xdr:colOff>
      <xdr:row>10</xdr:row>
      <xdr:rowOff>12425</xdr:rowOff>
    </xdr:from>
    <xdr:to>
      <xdr:col>8</xdr:col>
      <xdr:colOff>277467</xdr:colOff>
      <xdr:row>12</xdr:row>
      <xdr:rowOff>16773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42870" y="2753968"/>
          <a:ext cx="2902227" cy="617262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</a:p>
      </xdr:txBody>
    </xdr:sp>
    <xdr:clientData/>
  </xdr:twoCellAnchor>
  <xdr:twoCellAnchor>
    <xdr:from>
      <xdr:col>4</xdr:col>
      <xdr:colOff>133349</xdr:colOff>
      <xdr:row>5</xdr:row>
      <xdr:rowOff>22777</xdr:rowOff>
    </xdr:from>
    <xdr:to>
      <xdr:col>8</xdr:col>
      <xdr:colOff>285750</xdr:colOff>
      <xdr:row>9</xdr:row>
      <xdr:rowOff>251377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51153" y="1232038"/>
          <a:ext cx="2902227" cy="145442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それぞれ、該当する項目の金額と積算基礎の概要等を入力</a:t>
          </a:r>
        </a:p>
      </xdr:txBody>
    </xdr:sp>
    <xdr:clientData/>
  </xdr:twoCellAnchor>
  <xdr:twoCellAnchor>
    <xdr:from>
      <xdr:col>4</xdr:col>
      <xdr:colOff>161924</xdr:colOff>
      <xdr:row>18</xdr:row>
      <xdr:rowOff>76200</xdr:rowOff>
    </xdr:from>
    <xdr:to>
      <xdr:col>8</xdr:col>
      <xdr:colOff>314325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88603" y="4852307"/>
          <a:ext cx="2873829" cy="142058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それぞれ、該当する項目（「１の補足」参照）の金額、積算基礎の概要等を入力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備品購入費の補足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種）を購入する場合は、空欄を使用し、分けて記載してください。なお、備品等（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種）の購入にために、指定管理料を増額することはできません（利用料金等を充てることは可能）</a:t>
          </a:r>
        </a:p>
      </xdr:txBody>
    </xdr:sp>
    <xdr:clientData/>
  </xdr:twoCellAnchor>
  <xdr:twoCellAnchor>
    <xdr:from>
      <xdr:col>4</xdr:col>
      <xdr:colOff>161924</xdr:colOff>
      <xdr:row>25</xdr:row>
      <xdr:rowOff>19049</xdr:rowOff>
    </xdr:from>
    <xdr:to>
      <xdr:col>8</xdr:col>
      <xdr:colOff>314325</xdr:colOff>
      <xdr:row>27</xdr:row>
      <xdr:rowOff>273449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772274" y="6715124"/>
          <a:ext cx="2895601" cy="86400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171449</xdr:colOff>
      <xdr:row>24</xdr:row>
      <xdr:rowOff>0</xdr:rowOff>
    </xdr:from>
    <xdr:to>
      <xdr:col>8</xdr:col>
      <xdr:colOff>323850</xdr:colOff>
      <xdr:row>24</xdr:row>
      <xdr:rowOff>299624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89253" y="7031935"/>
          <a:ext cx="2902227" cy="2996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該当する項目の金額、積算基礎の概要等を入力</a:t>
          </a:r>
        </a:p>
      </xdr:txBody>
    </xdr:sp>
    <xdr:clientData/>
  </xdr:twoCellAnchor>
  <xdr:twoCellAnchor>
    <xdr:from>
      <xdr:col>9</xdr:col>
      <xdr:colOff>217714</xdr:colOff>
      <xdr:row>2</xdr:row>
      <xdr:rowOff>272142</xdr:rowOff>
    </xdr:from>
    <xdr:to>
      <xdr:col>21</xdr:col>
      <xdr:colOff>108857</xdr:colOff>
      <xdr:row>12</xdr:row>
      <xdr:rowOff>13607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6F9C509-54B0-440D-B4A5-D93FBA2E0B44}"/>
            </a:ext>
          </a:extLst>
        </xdr:cNvPr>
        <xdr:cNvSpPr/>
      </xdr:nvSpPr>
      <xdr:spPr>
        <a:xfrm>
          <a:off x="10028464" y="653142"/>
          <a:ext cx="8055429" cy="263978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br>
            <a:rPr lang="ja-JP" altLang="en-US" sz="1000">
              <a:solidFill>
                <a:srgbClr val="FF0000"/>
              </a:solidFill>
            </a:rPr>
          </a:b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重要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】PDF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ファイル作成時のお願い（文字検索ができる状態にしてください）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・提出いただく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ファイルは、書類確認をスムーズに行うため、文字の検索（テキスト選択）ができる状態で作成をお願いいたします。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★作成手順について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左上の「ファイル」をクリックします。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メニューにある「エクスポート」を選びます。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XPS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ドキュメントの作成」（アイコンボタン）をクリックします。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※1Excel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文書は保存画面が表示されたら、右下にある「オプション」ボタンを必ずクリックします。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※2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設定画面が開くので、「発行対象」の項目で「ブック全体」にチェックを入れて「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」を押します。</a:t>
          </a:r>
          <a:br>
            <a:rPr lang="ja-JP" altLang="en-US" sz="1000">
              <a:solidFill>
                <a:srgbClr val="FF0000"/>
              </a:solidFill>
            </a:rPr>
          </a:b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(4)</a:t>
          </a:r>
          <a:r>
            <a:rPr lang="ja-JP" altLang="en-US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保存場所を確認し、右下の「発行」ボタンを押せば完了です。</a:t>
          </a:r>
          <a:endParaRPr kumimoji="1" lang="ja-JP" altLang="en-US" sz="10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45258</xdr:rowOff>
    </xdr:from>
    <xdr:to>
      <xdr:col>8</xdr:col>
      <xdr:colOff>276225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164F7A-152C-463A-A9F1-711B003C15C3}"/>
            </a:ext>
          </a:extLst>
        </xdr:cNvPr>
        <xdr:cNvSpPr/>
      </xdr:nvSpPr>
      <xdr:spPr>
        <a:xfrm>
          <a:off x="6734174" y="321483"/>
          <a:ext cx="2895601" cy="3738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募集要項の施設名を入力します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複数の場合は、「○○○ほか△施設」となります。</a:t>
          </a:r>
        </a:p>
      </xdr:txBody>
    </xdr:sp>
    <xdr:clientData/>
  </xdr:twoCellAnchor>
  <xdr:twoCellAnchor>
    <xdr:from>
      <xdr:col>4</xdr:col>
      <xdr:colOff>132106</xdr:colOff>
      <xdr:row>0</xdr:row>
      <xdr:rowOff>28219</xdr:rowOff>
    </xdr:from>
    <xdr:to>
      <xdr:col>8</xdr:col>
      <xdr:colOff>284507</xdr:colOff>
      <xdr:row>1</xdr:row>
      <xdr:rowOff>3994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98AB87E-8B4B-4E09-B16F-FAB45936751E}"/>
            </a:ext>
          </a:extLst>
        </xdr:cNvPr>
        <xdr:cNvSpPr/>
      </xdr:nvSpPr>
      <xdr:spPr>
        <a:xfrm>
          <a:off x="6742456" y="28219"/>
          <a:ext cx="2895601" cy="25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該当する年度を入力　例）令和７年度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161924</xdr:colOff>
      <xdr:row>16</xdr:row>
      <xdr:rowOff>42182</xdr:rowOff>
    </xdr:from>
    <xdr:to>
      <xdr:col>8</xdr:col>
      <xdr:colOff>314325</xdr:colOff>
      <xdr:row>16</xdr:row>
      <xdr:rowOff>294182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D3B247-0C5F-4DC9-83D5-C2B59ABEC3F8}"/>
            </a:ext>
          </a:extLst>
        </xdr:cNvPr>
        <xdr:cNvSpPr/>
      </xdr:nvSpPr>
      <xdr:spPr>
        <a:xfrm>
          <a:off x="6772274" y="4604657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「別紙①記入例」を参考に別紙①に入力</a:t>
          </a:r>
        </a:p>
      </xdr:txBody>
    </xdr:sp>
    <xdr:clientData/>
  </xdr:twoCellAnchor>
  <xdr:twoCellAnchor>
    <xdr:from>
      <xdr:col>4</xdr:col>
      <xdr:colOff>177247</xdr:colOff>
      <xdr:row>17</xdr:row>
      <xdr:rowOff>64959</xdr:rowOff>
    </xdr:from>
    <xdr:to>
      <xdr:col>8</xdr:col>
      <xdr:colOff>329648</xdr:colOff>
      <xdr:row>18</xdr:row>
      <xdr:rowOff>12159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5874866-E99C-4E83-BDD5-AD002685A6FE}"/>
            </a:ext>
          </a:extLst>
        </xdr:cNvPr>
        <xdr:cNvSpPr/>
      </xdr:nvSpPr>
      <xdr:spPr>
        <a:xfrm>
          <a:off x="6787597" y="4932234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171449</xdr:colOff>
      <xdr:row>23</xdr:row>
      <xdr:rowOff>28575</xdr:rowOff>
    </xdr:from>
    <xdr:to>
      <xdr:col>8</xdr:col>
      <xdr:colOff>323850</xdr:colOff>
      <xdr:row>23</xdr:row>
      <xdr:rowOff>280575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67F686D-8619-41C3-895D-D0BB6B042D60}"/>
            </a:ext>
          </a:extLst>
        </xdr:cNvPr>
        <xdr:cNvSpPr/>
      </xdr:nvSpPr>
      <xdr:spPr>
        <a:xfrm>
          <a:off x="6781799" y="6724650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125066</xdr:colOff>
      <xdr:row>10</xdr:row>
      <xdr:rowOff>12425</xdr:rowOff>
    </xdr:from>
    <xdr:to>
      <xdr:col>8</xdr:col>
      <xdr:colOff>277467</xdr:colOff>
      <xdr:row>12</xdr:row>
      <xdr:rowOff>16773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04D5018-DB6E-48F7-8573-F20B705EDDDC}"/>
            </a:ext>
          </a:extLst>
        </xdr:cNvPr>
        <xdr:cNvSpPr/>
      </xdr:nvSpPr>
      <xdr:spPr>
        <a:xfrm>
          <a:off x="6735416" y="2746100"/>
          <a:ext cx="2895601" cy="613948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</a:p>
      </xdr:txBody>
    </xdr:sp>
    <xdr:clientData/>
  </xdr:twoCellAnchor>
  <xdr:twoCellAnchor>
    <xdr:from>
      <xdr:col>4</xdr:col>
      <xdr:colOff>133349</xdr:colOff>
      <xdr:row>5</xdr:row>
      <xdr:rowOff>22777</xdr:rowOff>
    </xdr:from>
    <xdr:to>
      <xdr:col>8</xdr:col>
      <xdr:colOff>285750</xdr:colOff>
      <xdr:row>9</xdr:row>
      <xdr:rowOff>251377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2DF4E01-6C9E-49D6-BFD8-43CE6BD7B54F}"/>
            </a:ext>
          </a:extLst>
        </xdr:cNvPr>
        <xdr:cNvSpPr/>
      </xdr:nvSpPr>
      <xdr:spPr>
        <a:xfrm>
          <a:off x="6743699" y="1232452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それぞれ、該当する項目の金額と積算基礎の概要等を入力</a:t>
          </a:r>
        </a:p>
      </xdr:txBody>
    </xdr:sp>
    <xdr:clientData/>
  </xdr:twoCellAnchor>
  <xdr:twoCellAnchor>
    <xdr:from>
      <xdr:col>4</xdr:col>
      <xdr:colOff>161924</xdr:colOff>
      <xdr:row>18</xdr:row>
      <xdr:rowOff>76200</xdr:rowOff>
    </xdr:from>
    <xdr:to>
      <xdr:col>8</xdr:col>
      <xdr:colOff>314325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BD40114-9540-47C4-BD7A-A797544C3829}"/>
            </a:ext>
          </a:extLst>
        </xdr:cNvPr>
        <xdr:cNvSpPr/>
      </xdr:nvSpPr>
      <xdr:spPr>
        <a:xfrm>
          <a:off x="6772274" y="5248275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それぞれ、該当する項目（「１の補足」参照）の金額、積算基礎の概要等を入力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備品購入費の補足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種）を購入する場合は、空欄を使用し、分けて記載してください。なお、備品等（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種）の購入にために、指定管理料を増額することはできません（利用料金等を充てることは可能）</a:t>
          </a:r>
        </a:p>
      </xdr:txBody>
    </xdr:sp>
    <xdr:clientData/>
  </xdr:twoCellAnchor>
  <xdr:twoCellAnchor>
    <xdr:from>
      <xdr:col>4</xdr:col>
      <xdr:colOff>161924</xdr:colOff>
      <xdr:row>25</xdr:row>
      <xdr:rowOff>19049</xdr:rowOff>
    </xdr:from>
    <xdr:to>
      <xdr:col>8</xdr:col>
      <xdr:colOff>314325</xdr:colOff>
      <xdr:row>27</xdr:row>
      <xdr:rowOff>273449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2DC29B7-8F2B-469C-822C-E055C3AC7C07}"/>
            </a:ext>
          </a:extLst>
        </xdr:cNvPr>
        <xdr:cNvSpPr/>
      </xdr:nvSpPr>
      <xdr:spPr>
        <a:xfrm>
          <a:off x="6772274" y="7324724"/>
          <a:ext cx="2895601" cy="86400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171449</xdr:colOff>
      <xdr:row>24</xdr:row>
      <xdr:rowOff>0</xdr:rowOff>
    </xdr:from>
    <xdr:to>
      <xdr:col>8</xdr:col>
      <xdr:colOff>323850</xdr:colOff>
      <xdr:row>24</xdr:row>
      <xdr:rowOff>299624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C832E91-2BA7-4D74-B808-DEAC83DB5D59}"/>
            </a:ext>
          </a:extLst>
        </xdr:cNvPr>
        <xdr:cNvSpPr/>
      </xdr:nvSpPr>
      <xdr:spPr>
        <a:xfrm>
          <a:off x="6781799" y="7000875"/>
          <a:ext cx="2895601" cy="2996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該当する項目の金額、積算基礎の概要等を入力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56</xdr:row>
      <xdr:rowOff>153681</xdr:rowOff>
    </xdr:from>
    <xdr:to>
      <xdr:col>15</xdr:col>
      <xdr:colOff>280148</xdr:colOff>
      <xdr:row>67</xdr:row>
      <xdr:rowOff>149679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AD509E-8DA0-4960-9C07-5F14E8F174F9}"/>
            </a:ext>
          </a:extLst>
        </xdr:cNvPr>
        <xdr:cNvSpPr/>
      </xdr:nvSpPr>
      <xdr:spPr>
        <a:xfrm>
          <a:off x="425824" y="12193281"/>
          <a:ext cx="8074399" cy="188194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t" anchorCtr="0"/>
        <a:lstStyle/>
        <a:p>
          <a:pPr algn="l"/>
          <a:endParaRPr kumimoji="1" lang="en-US" altLang="ja-JP" sz="105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人件費積算調書の入力について　</a:t>
          </a:r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記入例を参考に入力してください。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申請者が社会保険料を負担する場合は、「参考：申請者が負担する社会保険料率」に申請者負担率を入力してください。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各職員の行が足りない場合</a:t>
          </a:r>
          <a:endParaRPr kumimoji="1" lang="en-US" altLang="ja-JP" sz="105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行を追加せずに複数の役職について、平均値により積算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してください。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例）月額が異なる複数の事務員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・事務員Ａ／平均月額／平均月数・・・その他も平均値を入力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・人数は該当する職員数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職員数が多数で、平均値により積算が困難場合は、施設所管課へ相談して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19</xdr:col>
      <xdr:colOff>100853</xdr:colOff>
      <xdr:row>9</xdr:row>
      <xdr:rowOff>78441</xdr:rowOff>
    </xdr:from>
    <xdr:ext cx="3798794" cy="97896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00DF09A-BBA4-4882-A2E1-05AD381B474D}"/>
            </a:ext>
          </a:extLst>
        </xdr:cNvPr>
        <xdr:cNvSpPr/>
      </xdr:nvSpPr>
      <xdr:spPr>
        <a:xfrm>
          <a:off x="11083178" y="1364316"/>
          <a:ext cx="3798794" cy="9789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44000" tIns="72000" rIns="144000" bIns="72000" rtlCol="0" anchor="ctr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社会保険（年額）は、事業主（申請者）の負担額（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）を記入してください。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別紙「提案書」の「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労務管理に関する実施状況と従業員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aseline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の労働環境・就業条件について～」へ記載した保険料率を基に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積算してください。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</xdr:colOff>
      <xdr:row>9</xdr:row>
      <xdr:rowOff>13335</xdr:rowOff>
    </xdr:from>
    <xdr:to>
      <xdr:col>10</xdr:col>
      <xdr:colOff>403411</xdr:colOff>
      <xdr:row>15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C7B04F-3518-4AFA-8EAA-A182E5B63E97}"/>
            </a:ext>
          </a:extLst>
        </xdr:cNvPr>
        <xdr:cNvSpPr/>
      </xdr:nvSpPr>
      <xdr:spPr>
        <a:xfrm>
          <a:off x="6840854" y="2404110"/>
          <a:ext cx="3735257" cy="170004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内容は業務ごとに入力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行が足りない場合は、複数の関連業務をまとめて入力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金額の内訳を示せない場合は、他の業務に金額を含めても可ですが、できる限り業務ごとに積算してください。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45258</xdr:rowOff>
    </xdr:from>
    <xdr:to>
      <xdr:col>8</xdr:col>
      <xdr:colOff>276225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B2063DB-B7D9-4749-8E05-CEBCBF449E18}"/>
            </a:ext>
          </a:extLst>
        </xdr:cNvPr>
        <xdr:cNvSpPr/>
      </xdr:nvSpPr>
      <xdr:spPr>
        <a:xfrm>
          <a:off x="6734174" y="321483"/>
          <a:ext cx="2895601" cy="3738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募集要項の施設名を入力します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複数の場合は、「○○○ほか△施設」となります。</a:t>
          </a:r>
        </a:p>
      </xdr:txBody>
    </xdr:sp>
    <xdr:clientData/>
  </xdr:twoCellAnchor>
  <xdr:twoCellAnchor>
    <xdr:from>
      <xdr:col>4</xdr:col>
      <xdr:colOff>132106</xdr:colOff>
      <xdr:row>0</xdr:row>
      <xdr:rowOff>28219</xdr:rowOff>
    </xdr:from>
    <xdr:to>
      <xdr:col>8</xdr:col>
      <xdr:colOff>284507</xdr:colOff>
      <xdr:row>1</xdr:row>
      <xdr:rowOff>3994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BA60436-0734-4E8D-B3EA-501A79391270}"/>
            </a:ext>
          </a:extLst>
        </xdr:cNvPr>
        <xdr:cNvSpPr/>
      </xdr:nvSpPr>
      <xdr:spPr>
        <a:xfrm>
          <a:off x="6742456" y="28219"/>
          <a:ext cx="2895601" cy="25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該当する年度を入力　例）令和７年度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161924</xdr:colOff>
      <xdr:row>16</xdr:row>
      <xdr:rowOff>42182</xdr:rowOff>
    </xdr:from>
    <xdr:to>
      <xdr:col>8</xdr:col>
      <xdr:colOff>314325</xdr:colOff>
      <xdr:row>16</xdr:row>
      <xdr:rowOff>294182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EF50B78-5724-414F-B819-E27617ED5BC8}"/>
            </a:ext>
          </a:extLst>
        </xdr:cNvPr>
        <xdr:cNvSpPr/>
      </xdr:nvSpPr>
      <xdr:spPr>
        <a:xfrm>
          <a:off x="6772274" y="4604657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「別紙①記入例」を参考に別紙①に入力</a:t>
          </a:r>
        </a:p>
      </xdr:txBody>
    </xdr:sp>
    <xdr:clientData/>
  </xdr:twoCellAnchor>
  <xdr:twoCellAnchor>
    <xdr:from>
      <xdr:col>4</xdr:col>
      <xdr:colOff>177247</xdr:colOff>
      <xdr:row>17</xdr:row>
      <xdr:rowOff>64959</xdr:rowOff>
    </xdr:from>
    <xdr:to>
      <xdr:col>8</xdr:col>
      <xdr:colOff>329648</xdr:colOff>
      <xdr:row>18</xdr:row>
      <xdr:rowOff>12159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ECD79FC-8D83-40D2-BC4A-C37DDA1B9C2F}"/>
            </a:ext>
          </a:extLst>
        </xdr:cNvPr>
        <xdr:cNvSpPr/>
      </xdr:nvSpPr>
      <xdr:spPr>
        <a:xfrm>
          <a:off x="6787597" y="4932234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171449</xdr:colOff>
      <xdr:row>23</xdr:row>
      <xdr:rowOff>28575</xdr:rowOff>
    </xdr:from>
    <xdr:to>
      <xdr:col>8</xdr:col>
      <xdr:colOff>323850</xdr:colOff>
      <xdr:row>23</xdr:row>
      <xdr:rowOff>280575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06C099-F4C3-4785-A908-6FD4AA56F97D}"/>
            </a:ext>
          </a:extLst>
        </xdr:cNvPr>
        <xdr:cNvSpPr/>
      </xdr:nvSpPr>
      <xdr:spPr>
        <a:xfrm>
          <a:off x="6781799" y="6724650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125066</xdr:colOff>
      <xdr:row>10</xdr:row>
      <xdr:rowOff>12425</xdr:rowOff>
    </xdr:from>
    <xdr:to>
      <xdr:col>8</xdr:col>
      <xdr:colOff>277467</xdr:colOff>
      <xdr:row>12</xdr:row>
      <xdr:rowOff>16773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CF55BB4-529B-4651-ACA6-40A7F4E4B1D8}"/>
            </a:ext>
          </a:extLst>
        </xdr:cNvPr>
        <xdr:cNvSpPr/>
      </xdr:nvSpPr>
      <xdr:spPr>
        <a:xfrm>
          <a:off x="6735416" y="2746100"/>
          <a:ext cx="2895601" cy="613948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</a:p>
      </xdr:txBody>
    </xdr:sp>
    <xdr:clientData/>
  </xdr:twoCellAnchor>
  <xdr:twoCellAnchor>
    <xdr:from>
      <xdr:col>4</xdr:col>
      <xdr:colOff>133349</xdr:colOff>
      <xdr:row>5</xdr:row>
      <xdr:rowOff>22777</xdr:rowOff>
    </xdr:from>
    <xdr:to>
      <xdr:col>8</xdr:col>
      <xdr:colOff>285750</xdr:colOff>
      <xdr:row>9</xdr:row>
      <xdr:rowOff>251377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0B2D135-8DFD-4F8D-B159-029FF6183C26}"/>
            </a:ext>
          </a:extLst>
        </xdr:cNvPr>
        <xdr:cNvSpPr/>
      </xdr:nvSpPr>
      <xdr:spPr>
        <a:xfrm>
          <a:off x="6743699" y="1232452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それぞれ、該当する項目の金額と積算基礎の概要等を入力</a:t>
          </a:r>
        </a:p>
      </xdr:txBody>
    </xdr:sp>
    <xdr:clientData/>
  </xdr:twoCellAnchor>
  <xdr:twoCellAnchor>
    <xdr:from>
      <xdr:col>4</xdr:col>
      <xdr:colOff>161924</xdr:colOff>
      <xdr:row>18</xdr:row>
      <xdr:rowOff>76200</xdr:rowOff>
    </xdr:from>
    <xdr:to>
      <xdr:col>8</xdr:col>
      <xdr:colOff>314325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7A2BDE7-F22A-4F2C-A328-3297C4016E8D}"/>
            </a:ext>
          </a:extLst>
        </xdr:cNvPr>
        <xdr:cNvSpPr/>
      </xdr:nvSpPr>
      <xdr:spPr>
        <a:xfrm>
          <a:off x="6772274" y="5248275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それぞれ、該当する項目（「１の補足」参照）の金額、積算基礎の概要等を入力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備品購入費の補足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種）を購入する場合は、空欄を使用し、分けて記載してください。なお、備品等（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種）の購入にために、指定管理料を増額することはできません（利用料金等を充てることは可能）</a:t>
          </a:r>
        </a:p>
      </xdr:txBody>
    </xdr:sp>
    <xdr:clientData/>
  </xdr:twoCellAnchor>
  <xdr:twoCellAnchor>
    <xdr:from>
      <xdr:col>4</xdr:col>
      <xdr:colOff>161924</xdr:colOff>
      <xdr:row>25</xdr:row>
      <xdr:rowOff>19049</xdr:rowOff>
    </xdr:from>
    <xdr:to>
      <xdr:col>8</xdr:col>
      <xdr:colOff>314325</xdr:colOff>
      <xdr:row>27</xdr:row>
      <xdr:rowOff>273449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216F142-DEB8-4E6D-9C01-7C4FD097B25E}"/>
            </a:ext>
          </a:extLst>
        </xdr:cNvPr>
        <xdr:cNvSpPr/>
      </xdr:nvSpPr>
      <xdr:spPr>
        <a:xfrm>
          <a:off x="6772274" y="7324724"/>
          <a:ext cx="2895601" cy="86400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171449</xdr:colOff>
      <xdr:row>24</xdr:row>
      <xdr:rowOff>0</xdr:rowOff>
    </xdr:from>
    <xdr:to>
      <xdr:col>8</xdr:col>
      <xdr:colOff>323850</xdr:colOff>
      <xdr:row>24</xdr:row>
      <xdr:rowOff>299624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64223DD-F080-436D-865A-669375A4BD03}"/>
            </a:ext>
          </a:extLst>
        </xdr:cNvPr>
        <xdr:cNvSpPr/>
      </xdr:nvSpPr>
      <xdr:spPr>
        <a:xfrm>
          <a:off x="6781799" y="7000875"/>
          <a:ext cx="2895601" cy="2996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該当する項目の金額、積算基礎の概要等を入力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56</xdr:row>
      <xdr:rowOff>153681</xdr:rowOff>
    </xdr:from>
    <xdr:to>
      <xdr:col>15</xdr:col>
      <xdr:colOff>280148</xdr:colOff>
      <xdr:row>67</xdr:row>
      <xdr:rowOff>149679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4C3261-1218-4DFC-9CA9-CFDC9C01F671}"/>
            </a:ext>
          </a:extLst>
        </xdr:cNvPr>
        <xdr:cNvSpPr/>
      </xdr:nvSpPr>
      <xdr:spPr>
        <a:xfrm>
          <a:off x="425824" y="12193281"/>
          <a:ext cx="8074399" cy="188194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t" anchorCtr="0"/>
        <a:lstStyle/>
        <a:p>
          <a:pPr algn="l"/>
          <a:endParaRPr kumimoji="1" lang="en-US" altLang="ja-JP" sz="105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人件費積算調書の入力について　</a:t>
          </a:r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記入例を参考に入力してください。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申請者が社会保険料を負担する場合は、「参考：申請者が負担する社会保険料率」に申請者負担率を入力してください。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各職員の行が足りない場合</a:t>
          </a:r>
          <a:endParaRPr kumimoji="1" lang="en-US" altLang="ja-JP" sz="105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行を追加せずに複数の役職について、平均値により積算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してください。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例）月額が異なる複数の事務員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・事務員Ａ／平均月額／平均月数・・・その他も平均値を入力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・人数は該当する職員数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職員数が多数で、平均値により積算が困難場合は、施設所管課へ相談して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19</xdr:col>
      <xdr:colOff>100853</xdr:colOff>
      <xdr:row>9</xdr:row>
      <xdr:rowOff>78441</xdr:rowOff>
    </xdr:from>
    <xdr:ext cx="3798794" cy="97896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86DA350-67E7-4CF9-AA8B-E02DCA409232}"/>
            </a:ext>
          </a:extLst>
        </xdr:cNvPr>
        <xdr:cNvSpPr/>
      </xdr:nvSpPr>
      <xdr:spPr>
        <a:xfrm>
          <a:off x="11083178" y="1364316"/>
          <a:ext cx="3798794" cy="9789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44000" tIns="72000" rIns="144000" bIns="72000" rtlCol="0" anchor="ctr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社会保険（年額）は、事業主（申請者）の負担額（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）を記入してください。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別紙「提案書」の「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労務管理に関する実施状況と従業員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aseline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の労働環境・就業条件について～」へ記載した保険料率を基に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積算してください。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</xdr:colOff>
      <xdr:row>9</xdr:row>
      <xdr:rowOff>13335</xdr:rowOff>
    </xdr:from>
    <xdr:to>
      <xdr:col>10</xdr:col>
      <xdr:colOff>403411</xdr:colOff>
      <xdr:row>15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A6BF59-6CC7-4C20-84B9-B99B10667953}"/>
            </a:ext>
          </a:extLst>
        </xdr:cNvPr>
        <xdr:cNvSpPr/>
      </xdr:nvSpPr>
      <xdr:spPr>
        <a:xfrm>
          <a:off x="6840854" y="2404110"/>
          <a:ext cx="3735257" cy="170004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内容は業務ごとに入力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行が足りない場合は、複数の関連業務をまとめて入力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金額の内訳を示せない場合は、他の業務に金額を含めても可ですが、できる限り業務ごとに積算してください。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56</xdr:row>
      <xdr:rowOff>153681</xdr:rowOff>
    </xdr:from>
    <xdr:to>
      <xdr:col>15</xdr:col>
      <xdr:colOff>280148</xdr:colOff>
      <xdr:row>67</xdr:row>
      <xdr:rowOff>149679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5824" y="12114360"/>
          <a:ext cx="7909753" cy="1941819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t" anchorCtr="0"/>
        <a:lstStyle/>
        <a:p>
          <a:pPr algn="l"/>
          <a:endParaRPr kumimoji="1" lang="en-US" altLang="ja-JP" sz="105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人件費積算調書の入力について　</a:t>
          </a:r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記入例を参考に入力してください。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申請者が社会保険料を負担する場合は、「参考：申請者が負担する社会保険料率」に申請者負担率を入力してください。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各職員の行が足りない場合</a:t>
          </a:r>
          <a:endParaRPr kumimoji="1" lang="en-US" altLang="ja-JP" sz="105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行を追加せずに複数の役職について、平均値により積算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してください。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例）月額が異なる複数の事務員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・事務員Ａ／平均月額／平均月数・・・その他も平均値を入力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・人数は該当する職員数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職員数が多数で、平均値により積算が困難場合は、施設所管課へ相談して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19</xdr:col>
      <xdr:colOff>100853</xdr:colOff>
      <xdr:row>9</xdr:row>
      <xdr:rowOff>78441</xdr:rowOff>
    </xdr:from>
    <xdr:ext cx="3798794" cy="978968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05029" y="1355912"/>
          <a:ext cx="3798794" cy="9789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44000" tIns="72000" rIns="144000" bIns="72000" rtlCol="0" anchor="ctr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社会保険（年額）は、事業主（申請者）の負担額（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）を記入してください。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別紙「提案書」の「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労務管理に関する実施状況と従業員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aseline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の労働環境・就業条件について～」へ記載した保険料率を基に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積算してください。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</xdr:colOff>
      <xdr:row>9</xdr:row>
      <xdr:rowOff>13335</xdr:rowOff>
    </xdr:from>
    <xdr:to>
      <xdr:col>10</xdr:col>
      <xdr:colOff>403411</xdr:colOff>
      <xdr:row>15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54301" y="2411394"/>
          <a:ext cx="3724051" cy="172357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内容は業務ごとに入力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行が足りない場合は、複数の関連業務をまとめて入力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金額の内訳を示せない場合は、他の業務に金額を含めても可ですが、できる限り業務ごとに積算してください。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45258</xdr:rowOff>
    </xdr:from>
    <xdr:to>
      <xdr:col>8</xdr:col>
      <xdr:colOff>276225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6D4760-4EE9-4204-AFB2-35519FB677C2}"/>
            </a:ext>
          </a:extLst>
        </xdr:cNvPr>
        <xdr:cNvSpPr/>
      </xdr:nvSpPr>
      <xdr:spPr>
        <a:xfrm>
          <a:off x="6734174" y="321483"/>
          <a:ext cx="2895601" cy="3738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募集要項の施設名を入力します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複数の場合は、「○○○ほか△施設」となります。</a:t>
          </a:r>
        </a:p>
      </xdr:txBody>
    </xdr:sp>
    <xdr:clientData/>
  </xdr:twoCellAnchor>
  <xdr:twoCellAnchor>
    <xdr:from>
      <xdr:col>4</xdr:col>
      <xdr:colOff>132106</xdr:colOff>
      <xdr:row>0</xdr:row>
      <xdr:rowOff>28219</xdr:rowOff>
    </xdr:from>
    <xdr:to>
      <xdr:col>8</xdr:col>
      <xdr:colOff>284507</xdr:colOff>
      <xdr:row>1</xdr:row>
      <xdr:rowOff>3994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7C241C1-C655-401E-B897-E7AFC1A82340}"/>
            </a:ext>
          </a:extLst>
        </xdr:cNvPr>
        <xdr:cNvSpPr/>
      </xdr:nvSpPr>
      <xdr:spPr>
        <a:xfrm>
          <a:off x="6742456" y="28219"/>
          <a:ext cx="2895601" cy="25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該当する年度を入力　例）令和７年度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161924</xdr:colOff>
      <xdr:row>16</xdr:row>
      <xdr:rowOff>42182</xdr:rowOff>
    </xdr:from>
    <xdr:to>
      <xdr:col>8</xdr:col>
      <xdr:colOff>314325</xdr:colOff>
      <xdr:row>16</xdr:row>
      <xdr:rowOff>294182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1AC6B43-FC06-4868-969F-61218814B2EA}"/>
            </a:ext>
          </a:extLst>
        </xdr:cNvPr>
        <xdr:cNvSpPr/>
      </xdr:nvSpPr>
      <xdr:spPr>
        <a:xfrm>
          <a:off x="6772274" y="4604657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「別紙①記入例」を参考に別紙①に入力</a:t>
          </a:r>
        </a:p>
      </xdr:txBody>
    </xdr:sp>
    <xdr:clientData/>
  </xdr:twoCellAnchor>
  <xdr:twoCellAnchor>
    <xdr:from>
      <xdr:col>4</xdr:col>
      <xdr:colOff>177247</xdr:colOff>
      <xdr:row>17</xdr:row>
      <xdr:rowOff>64959</xdr:rowOff>
    </xdr:from>
    <xdr:to>
      <xdr:col>8</xdr:col>
      <xdr:colOff>329648</xdr:colOff>
      <xdr:row>18</xdr:row>
      <xdr:rowOff>12159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8B6F2F-6DAC-470F-AB0A-3CE4C372447B}"/>
            </a:ext>
          </a:extLst>
        </xdr:cNvPr>
        <xdr:cNvSpPr/>
      </xdr:nvSpPr>
      <xdr:spPr>
        <a:xfrm>
          <a:off x="6787597" y="4932234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171449</xdr:colOff>
      <xdr:row>23</xdr:row>
      <xdr:rowOff>28575</xdr:rowOff>
    </xdr:from>
    <xdr:to>
      <xdr:col>8</xdr:col>
      <xdr:colOff>323850</xdr:colOff>
      <xdr:row>23</xdr:row>
      <xdr:rowOff>280575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E7C2A0-DBD1-497F-9D54-BA8D8B281753}"/>
            </a:ext>
          </a:extLst>
        </xdr:cNvPr>
        <xdr:cNvSpPr/>
      </xdr:nvSpPr>
      <xdr:spPr>
        <a:xfrm>
          <a:off x="6781799" y="6724650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125066</xdr:colOff>
      <xdr:row>10</xdr:row>
      <xdr:rowOff>12425</xdr:rowOff>
    </xdr:from>
    <xdr:to>
      <xdr:col>8</xdr:col>
      <xdr:colOff>277467</xdr:colOff>
      <xdr:row>12</xdr:row>
      <xdr:rowOff>16773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4E25423-A928-49CA-BCF2-FC2D259989D5}"/>
            </a:ext>
          </a:extLst>
        </xdr:cNvPr>
        <xdr:cNvSpPr/>
      </xdr:nvSpPr>
      <xdr:spPr>
        <a:xfrm>
          <a:off x="6735416" y="2746100"/>
          <a:ext cx="2895601" cy="613948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</a:p>
      </xdr:txBody>
    </xdr:sp>
    <xdr:clientData/>
  </xdr:twoCellAnchor>
  <xdr:twoCellAnchor>
    <xdr:from>
      <xdr:col>4</xdr:col>
      <xdr:colOff>133349</xdr:colOff>
      <xdr:row>5</xdr:row>
      <xdr:rowOff>22777</xdr:rowOff>
    </xdr:from>
    <xdr:to>
      <xdr:col>8</xdr:col>
      <xdr:colOff>285750</xdr:colOff>
      <xdr:row>9</xdr:row>
      <xdr:rowOff>251377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6606D09-200C-4833-AAF7-C2D3698278E4}"/>
            </a:ext>
          </a:extLst>
        </xdr:cNvPr>
        <xdr:cNvSpPr/>
      </xdr:nvSpPr>
      <xdr:spPr>
        <a:xfrm>
          <a:off x="6743699" y="1232452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それぞれ、該当する項目の金額と積算基礎の概要等を入力</a:t>
          </a:r>
        </a:p>
      </xdr:txBody>
    </xdr:sp>
    <xdr:clientData/>
  </xdr:twoCellAnchor>
  <xdr:twoCellAnchor>
    <xdr:from>
      <xdr:col>4</xdr:col>
      <xdr:colOff>161924</xdr:colOff>
      <xdr:row>18</xdr:row>
      <xdr:rowOff>76200</xdr:rowOff>
    </xdr:from>
    <xdr:to>
      <xdr:col>8</xdr:col>
      <xdr:colOff>314325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EC2429C-358B-4635-B12A-ECCBAE4AE7CB}"/>
            </a:ext>
          </a:extLst>
        </xdr:cNvPr>
        <xdr:cNvSpPr/>
      </xdr:nvSpPr>
      <xdr:spPr>
        <a:xfrm>
          <a:off x="6772274" y="5248275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それぞれ、該当する項目（「１の補足」参照）の金額、積算基礎の概要等を入力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備品購入費の補足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種）を購入する場合は、空欄を使用し、分けて記載してください。なお、備品等（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種）の購入にために、指定管理料を増額することはできません（利用料金等を充てることは可能）</a:t>
          </a:r>
        </a:p>
      </xdr:txBody>
    </xdr:sp>
    <xdr:clientData/>
  </xdr:twoCellAnchor>
  <xdr:twoCellAnchor>
    <xdr:from>
      <xdr:col>4</xdr:col>
      <xdr:colOff>161924</xdr:colOff>
      <xdr:row>25</xdr:row>
      <xdr:rowOff>19049</xdr:rowOff>
    </xdr:from>
    <xdr:to>
      <xdr:col>8</xdr:col>
      <xdr:colOff>314325</xdr:colOff>
      <xdr:row>27</xdr:row>
      <xdr:rowOff>273449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7B4E6B1-520F-4FC1-AAD3-EB0701B07002}"/>
            </a:ext>
          </a:extLst>
        </xdr:cNvPr>
        <xdr:cNvSpPr/>
      </xdr:nvSpPr>
      <xdr:spPr>
        <a:xfrm>
          <a:off x="6772274" y="7324724"/>
          <a:ext cx="2895601" cy="86400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171449</xdr:colOff>
      <xdr:row>24</xdr:row>
      <xdr:rowOff>0</xdr:rowOff>
    </xdr:from>
    <xdr:to>
      <xdr:col>8</xdr:col>
      <xdr:colOff>323850</xdr:colOff>
      <xdr:row>24</xdr:row>
      <xdr:rowOff>299624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D8ADF36-A9F1-42CF-B41D-068ABE25E0F1}"/>
            </a:ext>
          </a:extLst>
        </xdr:cNvPr>
        <xdr:cNvSpPr/>
      </xdr:nvSpPr>
      <xdr:spPr>
        <a:xfrm>
          <a:off x="6781799" y="7000875"/>
          <a:ext cx="2895601" cy="2996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該当する項目の金額、積算基礎の概要等を入力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56</xdr:row>
      <xdr:rowOff>153681</xdr:rowOff>
    </xdr:from>
    <xdr:to>
      <xdr:col>15</xdr:col>
      <xdr:colOff>280148</xdr:colOff>
      <xdr:row>67</xdr:row>
      <xdr:rowOff>149679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0F22FF-7D07-44C5-9DD5-23790CD63796}"/>
            </a:ext>
          </a:extLst>
        </xdr:cNvPr>
        <xdr:cNvSpPr/>
      </xdr:nvSpPr>
      <xdr:spPr>
        <a:xfrm>
          <a:off x="425824" y="12193281"/>
          <a:ext cx="8074399" cy="188194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t" anchorCtr="0"/>
        <a:lstStyle/>
        <a:p>
          <a:pPr algn="l"/>
          <a:endParaRPr kumimoji="1" lang="en-US" altLang="ja-JP" sz="105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人件費積算調書の入力について　</a:t>
          </a:r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記入例を参考に入力してください。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申請者が社会保険料を負担する場合は、「参考：申請者が負担する社会保険料率」に申請者負担率を入力してください。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各職員の行が足りない場合</a:t>
          </a:r>
          <a:endParaRPr kumimoji="1" lang="en-US" altLang="ja-JP" sz="105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行を追加せずに複数の役職について、平均値により積算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してください。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例）月額が異なる複数の事務員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・事務員Ａ／平均月額／平均月数・・・その他も平均値を入力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・人数は該当する職員数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職員数が多数で、平均値により積算が困難場合は、施設所管課へ相談して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19</xdr:col>
      <xdr:colOff>100853</xdr:colOff>
      <xdr:row>9</xdr:row>
      <xdr:rowOff>78441</xdr:rowOff>
    </xdr:from>
    <xdr:ext cx="3798794" cy="97896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CAC13EE-A511-4A6B-9996-131E8CF6A7ED}"/>
            </a:ext>
          </a:extLst>
        </xdr:cNvPr>
        <xdr:cNvSpPr/>
      </xdr:nvSpPr>
      <xdr:spPr>
        <a:xfrm>
          <a:off x="11083178" y="1364316"/>
          <a:ext cx="3798794" cy="9789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44000" tIns="72000" rIns="144000" bIns="72000" rtlCol="0" anchor="ctr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社会保険（年額）は、事業主（申請者）の負担額（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）を記入してください。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別紙「提案書」の「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労務管理に関する実施状況と従業員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aseline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の労働環境・就業条件について～」へ記載した保険料率を基に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積算してください。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</xdr:colOff>
      <xdr:row>9</xdr:row>
      <xdr:rowOff>13335</xdr:rowOff>
    </xdr:from>
    <xdr:to>
      <xdr:col>10</xdr:col>
      <xdr:colOff>403411</xdr:colOff>
      <xdr:row>15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5C2CEE-75B0-4652-8439-11F4CDCDDC89}"/>
            </a:ext>
          </a:extLst>
        </xdr:cNvPr>
        <xdr:cNvSpPr/>
      </xdr:nvSpPr>
      <xdr:spPr>
        <a:xfrm>
          <a:off x="6840854" y="2404110"/>
          <a:ext cx="3735257" cy="170004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内容は業務ごとに入力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行が足りない場合は、複数の関連業務をまとめて入力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金額の内訳を示せない場合は、他の業務に金額を含めても可ですが、できる限り業務ごとに積算してください。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45258</xdr:rowOff>
    </xdr:from>
    <xdr:to>
      <xdr:col>8</xdr:col>
      <xdr:colOff>276225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1580F7-32CD-4B80-BCBB-15928C3A3ADB}"/>
            </a:ext>
          </a:extLst>
        </xdr:cNvPr>
        <xdr:cNvSpPr/>
      </xdr:nvSpPr>
      <xdr:spPr>
        <a:xfrm>
          <a:off x="6734174" y="321483"/>
          <a:ext cx="2895601" cy="3738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募集要項の施設名を入力します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複数の場合は、「○○○ほか△施設」となります。</a:t>
          </a:r>
        </a:p>
      </xdr:txBody>
    </xdr:sp>
    <xdr:clientData/>
  </xdr:twoCellAnchor>
  <xdr:twoCellAnchor>
    <xdr:from>
      <xdr:col>4</xdr:col>
      <xdr:colOff>132106</xdr:colOff>
      <xdr:row>0</xdr:row>
      <xdr:rowOff>28219</xdr:rowOff>
    </xdr:from>
    <xdr:to>
      <xdr:col>8</xdr:col>
      <xdr:colOff>284507</xdr:colOff>
      <xdr:row>1</xdr:row>
      <xdr:rowOff>3994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C529D1-4022-4923-8FC3-E1E599E93F55}"/>
            </a:ext>
          </a:extLst>
        </xdr:cNvPr>
        <xdr:cNvSpPr/>
      </xdr:nvSpPr>
      <xdr:spPr>
        <a:xfrm>
          <a:off x="6742456" y="28219"/>
          <a:ext cx="2895601" cy="252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該当する年度を入力　例）令和７年度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161924</xdr:colOff>
      <xdr:row>16</xdr:row>
      <xdr:rowOff>42182</xdr:rowOff>
    </xdr:from>
    <xdr:to>
      <xdr:col>8</xdr:col>
      <xdr:colOff>314325</xdr:colOff>
      <xdr:row>16</xdr:row>
      <xdr:rowOff>294182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4830819-B203-4542-8FE7-EEBB4B264723}"/>
            </a:ext>
          </a:extLst>
        </xdr:cNvPr>
        <xdr:cNvSpPr/>
      </xdr:nvSpPr>
      <xdr:spPr>
        <a:xfrm>
          <a:off x="6772274" y="4604657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「別紙①記入例」を参考に別紙①に入力</a:t>
          </a:r>
        </a:p>
      </xdr:txBody>
    </xdr:sp>
    <xdr:clientData/>
  </xdr:twoCellAnchor>
  <xdr:twoCellAnchor>
    <xdr:from>
      <xdr:col>4</xdr:col>
      <xdr:colOff>177247</xdr:colOff>
      <xdr:row>17</xdr:row>
      <xdr:rowOff>64959</xdr:rowOff>
    </xdr:from>
    <xdr:to>
      <xdr:col>8</xdr:col>
      <xdr:colOff>329648</xdr:colOff>
      <xdr:row>18</xdr:row>
      <xdr:rowOff>12159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EEAB5D1-CE8B-47F8-8E56-12262E30350B}"/>
            </a:ext>
          </a:extLst>
        </xdr:cNvPr>
        <xdr:cNvSpPr/>
      </xdr:nvSpPr>
      <xdr:spPr>
        <a:xfrm>
          <a:off x="6787597" y="4932234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171449</xdr:colOff>
      <xdr:row>23</xdr:row>
      <xdr:rowOff>28575</xdr:rowOff>
    </xdr:from>
    <xdr:to>
      <xdr:col>8</xdr:col>
      <xdr:colOff>323850</xdr:colOff>
      <xdr:row>23</xdr:row>
      <xdr:rowOff>280575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08F6A1A-137A-43D0-BE5B-BB572A0D0304}"/>
            </a:ext>
          </a:extLst>
        </xdr:cNvPr>
        <xdr:cNvSpPr/>
      </xdr:nvSpPr>
      <xdr:spPr>
        <a:xfrm>
          <a:off x="6781799" y="6724650"/>
          <a:ext cx="2895601" cy="252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「別紙②記入例」を参考に別紙②に入力</a:t>
          </a:r>
        </a:p>
      </xdr:txBody>
    </xdr:sp>
    <xdr:clientData/>
  </xdr:twoCellAnchor>
  <xdr:twoCellAnchor>
    <xdr:from>
      <xdr:col>4</xdr:col>
      <xdr:colOff>125066</xdr:colOff>
      <xdr:row>10</xdr:row>
      <xdr:rowOff>12425</xdr:rowOff>
    </xdr:from>
    <xdr:to>
      <xdr:col>8</xdr:col>
      <xdr:colOff>277467</xdr:colOff>
      <xdr:row>12</xdr:row>
      <xdr:rowOff>16773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EADF15D-7963-4BD8-BD61-B32B602ABDA4}"/>
            </a:ext>
          </a:extLst>
        </xdr:cNvPr>
        <xdr:cNvSpPr/>
      </xdr:nvSpPr>
      <xdr:spPr>
        <a:xfrm>
          <a:off x="6735416" y="2746100"/>
          <a:ext cx="2895601" cy="613948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</a:p>
      </xdr:txBody>
    </xdr:sp>
    <xdr:clientData/>
  </xdr:twoCellAnchor>
  <xdr:twoCellAnchor>
    <xdr:from>
      <xdr:col>4</xdr:col>
      <xdr:colOff>133349</xdr:colOff>
      <xdr:row>5</xdr:row>
      <xdr:rowOff>22777</xdr:rowOff>
    </xdr:from>
    <xdr:to>
      <xdr:col>8</xdr:col>
      <xdr:colOff>285750</xdr:colOff>
      <xdr:row>9</xdr:row>
      <xdr:rowOff>251377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2BFDABF-CF9B-4C47-837F-0DA3C9B72533}"/>
            </a:ext>
          </a:extLst>
        </xdr:cNvPr>
        <xdr:cNvSpPr/>
      </xdr:nvSpPr>
      <xdr:spPr>
        <a:xfrm>
          <a:off x="6743699" y="1232452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それぞれ、該当する項目の金額と積算基礎の概要等を入力</a:t>
          </a:r>
        </a:p>
      </xdr:txBody>
    </xdr:sp>
    <xdr:clientData/>
  </xdr:twoCellAnchor>
  <xdr:twoCellAnchor>
    <xdr:from>
      <xdr:col>4</xdr:col>
      <xdr:colOff>161924</xdr:colOff>
      <xdr:row>18</xdr:row>
      <xdr:rowOff>76200</xdr:rowOff>
    </xdr:from>
    <xdr:to>
      <xdr:col>8</xdr:col>
      <xdr:colOff>314325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A1AF0AF-588B-447D-8CF2-89A4FF7E279D}"/>
            </a:ext>
          </a:extLst>
        </xdr:cNvPr>
        <xdr:cNvSpPr/>
      </xdr:nvSpPr>
      <xdr:spPr>
        <a:xfrm>
          <a:off x="6772274" y="5248275"/>
          <a:ext cx="2895601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それぞれ、該当する項目（「１の補足」参照）の金額、積算基礎の概要等を入力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備品購入費の補足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種）を購入する場合は、空欄を使用し、分けて記載してください。なお、備品等（</a:t>
          </a:r>
          <a:r>
            <a:rPr kumimoji="1" lang="en-US" altLang="ja-JP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Ⅱ</a:t>
          </a:r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種）の購入にために、指定管理料を増額することはできません（利用料金等を充てることは可能）</a:t>
          </a:r>
        </a:p>
      </xdr:txBody>
    </xdr:sp>
    <xdr:clientData/>
  </xdr:twoCellAnchor>
  <xdr:twoCellAnchor>
    <xdr:from>
      <xdr:col>4</xdr:col>
      <xdr:colOff>161924</xdr:colOff>
      <xdr:row>25</xdr:row>
      <xdr:rowOff>19049</xdr:rowOff>
    </xdr:from>
    <xdr:to>
      <xdr:col>8</xdr:col>
      <xdr:colOff>314325</xdr:colOff>
      <xdr:row>27</xdr:row>
      <xdr:rowOff>273449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F2A4058-915B-48C3-A78E-055128F9B4F7}"/>
            </a:ext>
          </a:extLst>
        </xdr:cNvPr>
        <xdr:cNvSpPr/>
      </xdr:nvSpPr>
      <xdr:spPr>
        <a:xfrm>
          <a:off x="6772274" y="7324724"/>
          <a:ext cx="2895601" cy="86400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項目を追加する場合に入力</a:t>
          </a:r>
          <a:endParaRPr kumimoji="1" lang="en-US" altLang="ja-JP" sz="9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171449</xdr:colOff>
      <xdr:row>24</xdr:row>
      <xdr:rowOff>0</xdr:rowOff>
    </xdr:from>
    <xdr:to>
      <xdr:col>8</xdr:col>
      <xdr:colOff>323850</xdr:colOff>
      <xdr:row>24</xdr:row>
      <xdr:rowOff>299624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EC2CDE9-534D-4EEC-BA70-138EBC4E7BF0}"/>
            </a:ext>
          </a:extLst>
        </xdr:cNvPr>
        <xdr:cNvSpPr/>
      </xdr:nvSpPr>
      <xdr:spPr>
        <a:xfrm>
          <a:off x="6781799" y="7000875"/>
          <a:ext cx="2895601" cy="2996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該当する項目の金額、積算基礎の概要等を入力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56</xdr:row>
      <xdr:rowOff>153681</xdr:rowOff>
    </xdr:from>
    <xdr:to>
      <xdr:col>15</xdr:col>
      <xdr:colOff>280148</xdr:colOff>
      <xdr:row>67</xdr:row>
      <xdr:rowOff>149679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154F4E-B429-4014-87F5-361503AA3DB9}"/>
            </a:ext>
          </a:extLst>
        </xdr:cNvPr>
        <xdr:cNvSpPr/>
      </xdr:nvSpPr>
      <xdr:spPr>
        <a:xfrm>
          <a:off x="425824" y="12193281"/>
          <a:ext cx="8074399" cy="188194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t" anchorCtr="0"/>
        <a:lstStyle/>
        <a:p>
          <a:pPr algn="l"/>
          <a:endParaRPr kumimoji="1" lang="en-US" altLang="ja-JP" sz="105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人件費積算調書の入力について　</a:t>
          </a:r>
          <a:r>
            <a:rPr kumimoji="1" lang="en-US" altLang="ja-JP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記入例を参考に入力してください。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申請者が社会保険料を負担する場合は、「参考：申請者が負担する社会保険料率」に申請者負担率を入力してください。</a:t>
          </a:r>
          <a:endParaRPr kumimoji="1" lang="en-US" altLang="ja-JP" sz="105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　各職員の行が足りない場合</a:t>
          </a:r>
          <a:endParaRPr kumimoji="1" lang="en-US" altLang="ja-JP" sz="1050">
            <a:solidFill>
              <a:schemeClr val="dk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行を追加せずに複数の役職について、平均値により積算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してください。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例）月額が異なる複数の事務員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・事務員Ａ／平均月額／平均月数・・・その他も平均値を入力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　　　　　・人数は該当する職員数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➢　</a:t>
          </a:r>
          <a:r>
            <a:rPr kumimoji="1" lang="ja-JP" altLang="en-US" sz="105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職員数が多数で、平均値により積算が困難場合は、施設所管課へ相談して</a:t>
          </a:r>
          <a:r>
            <a:rPr kumimoji="1" lang="ja-JP" altLang="en-US" sz="105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oneCellAnchor>
    <xdr:from>
      <xdr:col>19</xdr:col>
      <xdr:colOff>100853</xdr:colOff>
      <xdr:row>9</xdr:row>
      <xdr:rowOff>78441</xdr:rowOff>
    </xdr:from>
    <xdr:ext cx="3798794" cy="97896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3CC81A-3988-4ABD-9685-B04A54B38AC2}"/>
            </a:ext>
          </a:extLst>
        </xdr:cNvPr>
        <xdr:cNvSpPr/>
      </xdr:nvSpPr>
      <xdr:spPr>
        <a:xfrm>
          <a:off x="11083178" y="1364316"/>
          <a:ext cx="3798794" cy="978968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44000" tIns="72000" rIns="144000" bIns="72000" rtlCol="0" anchor="ctr">
          <a:sp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社会保険（年額）は、事業主（申請者）の負担額（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）を記入してください。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別紙「提案書」の「</a:t>
          </a:r>
          <a: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18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労務管理に関する実施状況と従業員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 baseline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の労働環境・就業条件について～」へ記載した保険料率を基に</a:t>
          </a:r>
          <a:br>
            <a:rPr kumimoji="1" lang="en-US" altLang="ja-JP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</a:br>
          <a:r>
            <a:rPr kumimoji="1" lang="ja-JP" altLang="en-US" sz="10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積算してください。</a:t>
          </a:r>
          <a:endParaRPr kumimoji="1" lang="en-US" altLang="ja-JP" sz="10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97154</xdr:colOff>
      <xdr:row>9</xdr:row>
      <xdr:rowOff>13335</xdr:rowOff>
    </xdr:from>
    <xdr:to>
      <xdr:col>10</xdr:col>
      <xdr:colOff>403411</xdr:colOff>
      <xdr:row>15</xdr:row>
      <xdr:rowOff>56030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4D821F-F462-4AD9-80A3-8BACAABF46C0}"/>
            </a:ext>
          </a:extLst>
        </xdr:cNvPr>
        <xdr:cNvSpPr/>
      </xdr:nvSpPr>
      <xdr:spPr>
        <a:xfrm>
          <a:off x="6840854" y="2404110"/>
          <a:ext cx="3735257" cy="170004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内容は業務ごとに入力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行が足りない場合は、複数の関連業務をまとめて入力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金額の内訳を示せない場合は、他の業務に金額を含めても可ですが、できる限り業務ごとに積算してください。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I40"/>
  <sheetViews>
    <sheetView showGridLines="0" tabSelected="1" view="pageBreakPreview" zoomScale="70" zoomScaleNormal="100" zoomScaleSheetLayoutView="70" workbookViewId="0">
      <pane ySplit="3" topLeftCell="A4" activePane="bottomLeft" state="frozen"/>
      <selection activeCell="C18" sqref="C18"/>
      <selection pane="bottomLeft" activeCell="O14" sqref="O14"/>
    </sheetView>
  </sheetViews>
  <sheetFormatPr defaultColWidth="9" defaultRowHeight="13.5" x14ac:dyDescent="0.15"/>
  <cols>
    <col min="1" max="1" width="5.625" style="5" customWidth="1"/>
    <col min="2" max="2" width="20.625" style="5" customWidth="1"/>
    <col min="3" max="3" width="15.875" style="5" customWidth="1"/>
    <col min="4" max="4" width="44.625" style="5" customWidth="1"/>
    <col min="5" max="8" width="9" style="5"/>
    <col min="9" max="9" width="6.125" style="5" customWidth="1"/>
    <col min="10" max="16384" width="9" style="5"/>
  </cols>
  <sheetData>
    <row r="1" spans="1:9" ht="21.75" customHeight="1" x14ac:dyDescent="0.15">
      <c r="A1" s="1" t="s">
        <v>22</v>
      </c>
      <c r="B1" s="2"/>
      <c r="C1" s="3" t="s">
        <v>123</v>
      </c>
      <c r="D1" s="4"/>
    </row>
    <row r="2" spans="1:9" ht="9" customHeight="1" x14ac:dyDescent="0.15">
      <c r="A2" s="2"/>
      <c r="B2" s="2"/>
      <c r="C2" s="6"/>
      <c r="D2" s="2"/>
    </row>
    <row r="3" spans="1:9" ht="24" customHeight="1" x14ac:dyDescent="0.15">
      <c r="A3" s="215" t="s">
        <v>24</v>
      </c>
      <c r="B3" s="215"/>
      <c r="C3" s="213" t="s">
        <v>33</v>
      </c>
      <c r="D3" s="214"/>
    </row>
    <row r="4" spans="1:9" ht="16.5" customHeight="1" thickBot="1" x14ac:dyDescent="0.2">
      <c r="D4" s="7" t="s">
        <v>1</v>
      </c>
    </row>
    <row r="5" spans="1:9" ht="24" customHeight="1" thickBot="1" x14ac:dyDescent="0.2">
      <c r="A5" s="207" t="s">
        <v>27</v>
      </c>
      <c r="B5" s="208"/>
      <c r="C5" s="124" t="s">
        <v>0</v>
      </c>
      <c r="D5" s="125" t="s">
        <v>32</v>
      </c>
    </row>
    <row r="6" spans="1:9" ht="24" customHeight="1" thickTop="1" x14ac:dyDescent="0.15">
      <c r="A6" s="209" t="s">
        <v>28</v>
      </c>
      <c r="B6" s="121" t="s">
        <v>8</v>
      </c>
      <c r="C6" s="98"/>
      <c r="D6" s="188"/>
    </row>
    <row r="7" spans="1:9" ht="24" customHeight="1" x14ac:dyDescent="0.15">
      <c r="A7" s="209"/>
      <c r="B7" s="8" t="s">
        <v>9</v>
      </c>
      <c r="C7" s="98"/>
      <c r="D7" s="188"/>
    </row>
    <row r="8" spans="1:9" ht="24" customHeight="1" x14ac:dyDescent="0.15">
      <c r="A8" s="209"/>
      <c r="B8" s="8" t="s">
        <v>10</v>
      </c>
      <c r="C8" s="98"/>
      <c r="D8" s="188"/>
    </row>
    <row r="9" spans="1:9" ht="24" customHeight="1" x14ac:dyDescent="0.15">
      <c r="A9" s="209"/>
      <c r="B9" s="8" t="s">
        <v>11</v>
      </c>
      <c r="C9" s="98"/>
      <c r="D9" s="188"/>
    </row>
    <row r="10" spans="1:9" ht="24" customHeight="1" x14ac:dyDescent="0.15">
      <c r="A10" s="209"/>
      <c r="B10" s="8" t="s">
        <v>12</v>
      </c>
      <c r="C10" s="95"/>
      <c r="D10" s="143"/>
    </row>
    <row r="11" spans="1:9" ht="24" customHeight="1" x14ac:dyDescent="0.15">
      <c r="A11" s="209"/>
      <c r="B11" s="197"/>
      <c r="C11" s="126"/>
      <c r="D11" s="9"/>
    </row>
    <row r="12" spans="1:9" ht="24" customHeight="1" thickBot="1" x14ac:dyDescent="0.2">
      <c r="A12" s="209"/>
      <c r="B12" s="197"/>
      <c r="C12" s="127"/>
      <c r="D12" s="10"/>
    </row>
    <row r="13" spans="1:9" ht="24" customHeight="1" thickBot="1" x14ac:dyDescent="0.2">
      <c r="A13" s="205" t="s">
        <v>2</v>
      </c>
      <c r="B13" s="206"/>
      <c r="C13" s="128">
        <f>SUM(C6:C12)</f>
        <v>0</v>
      </c>
      <c r="D13" s="11"/>
    </row>
    <row r="14" spans="1:9" ht="24" customHeight="1" thickBot="1" x14ac:dyDescent="0.2">
      <c r="A14" s="218" t="s">
        <v>7</v>
      </c>
      <c r="B14" s="219"/>
      <c r="C14" s="129"/>
      <c r="D14" s="12"/>
      <c r="E14" s="13"/>
      <c r="F14" s="13"/>
      <c r="G14" s="13"/>
      <c r="H14" s="13"/>
      <c r="I14" s="13"/>
    </row>
    <row r="15" spans="1:9" ht="24" customHeight="1" thickBot="1" x14ac:dyDescent="0.2">
      <c r="A15" s="212" t="s">
        <v>57</v>
      </c>
      <c r="B15" s="212"/>
      <c r="C15" s="212"/>
      <c r="D15" s="212"/>
      <c r="E15" s="13"/>
      <c r="F15" s="13"/>
      <c r="G15" s="13"/>
      <c r="H15" s="13"/>
      <c r="I15" s="13"/>
    </row>
    <row r="16" spans="1:9" ht="24" customHeight="1" thickBot="1" x14ac:dyDescent="0.2">
      <c r="A16" s="207" t="s">
        <v>27</v>
      </c>
      <c r="B16" s="208"/>
      <c r="C16" s="124" t="s">
        <v>0</v>
      </c>
      <c r="D16" s="125" t="s">
        <v>32</v>
      </c>
    </row>
    <row r="17" spans="1:4" ht="24" customHeight="1" thickTop="1" x14ac:dyDescent="0.15">
      <c r="A17" s="209" t="s">
        <v>29</v>
      </c>
      <c r="B17" s="122" t="s">
        <v>13</v>
      </c>
      <c r="C17" s="130">
        <f>'B_別紙１（人件費）（R9）'!R4</f>
        <v>0</v>
      </c>
      <c r="D17" s="123" t="str">
        <f>"別紙１のとおり（常勤 "&amp;'B_別紙１（人件費）（R9）'!O16&amp;"人"&amp;"、非常勤"&amp;('B_別紙１（人件費）（R9）'!O24+'B_別紙１（人件費）（R9）'!O32)&amp;"人、その他"&amp;'B_別紙１（人件費）（R9）'!H40&amp;"人）"</f>
        <v>別紙１のとおり（常勤 0人、非常勤0人、その他0人）</v>
      </c>
    </row>
    <row r="18" spans="1:4" ht="24" customHeight="1" x14ac:dyDescent="0.15">
      <c r="A18" s="209"/>
      <c r="B18" s="14" t="s">
        <v>14</v>
      </c>
      <c r="C18" s="131">
        <f>'C_別紙２（設備管理費、本社経費）（R9）'!E20</f>
        <v>0</v>
      </c>
      <c r="D18" s="15" t="s">
        <v>112</v>
      </c>
    </row>
    <row r="19" spans="1:4" ht="24" customHeight="1" x14ac:dyDescent="0.15">
      <c r="A19" s="209"/>
      <c r="B19" s="14" t="s">
        <v>15</v>
      </c>
      <c r="C19" s="95"/>
      <c r="D19" s="16" t="s">
        <v>34</v>
      </c>
    </row>
    <row r="20" spans="1:4" ht="24" customHeight="1" x14ac:dyDescent="0.15">
      <c r="A20" s="209"/>
      <c r="B20" s="14" t="s">
        <v>16</v>
      </c>
      <c r="C20" s="95"/>
      <c r="D20" s="143"/>
    </row>
    <row r="21" spans="1:4" ht="24" customHeight="1" x14ac:dyDescent="0.15">
      <c r="A21" s="209"/>
      <c r="B21" s="14" t="s">
        <v>17</v>
      </c>
      <c r="C21" s="95"/>
      <c r="D21" s="143"/>
    </row>
    <row r="22" spans="1:4" ht="24" customHeight="1" x14ac:dyDescent="0.15">
      <c r="A22" s="209"/>
      <c r="B22" s="14" t="s">
        <v>18</v>
      </c>
      <c r="C22" s="95"/>
      <c r="D22" s="143"/>
    </row>
    <row r="23" spans="1:4" ht="24" customHeight="1" x14ac:dyDescent="0.15">
      <c r="A23" s="209"/>
      <c r="B23" s="14" t="s">
        <v>19</v>
      </c>
      <c r="C23" s="95"/>
      <c r="D23" s="143"/>
    </row>
    <row r="24" spans="1:4" ht="24" customHeight="1" x14ac:dyDescent="0.15">
      <c r="A24" s="209"/>
      <c r="B24" s="14" t="s">
        <v>20</v>
      </c>
      <c r="C24" s="131">
        <f>'C_別紙２（設備管理費、本社経費）（R9）'!B30</f>
        <v>0</v>
      </c>
      <c r="D24" s="15" t="s">
        <v>112</v>
      </c>
    </row>
    <row r="25" spans="1:4" ht="24" customHeight="1" x14ac:dyDescent="0.15">
      <c r="A25" s="209"/>
      <c r="B25" s="14" t="s">
        <v>21</v>
      </c>
      <c r="C25" s="95"/>
      <c r="D25" s="182"/>
    </row>
    <row r="26" spans="1:4" ht="24" customHeight="1" x14ac:dyDescent="0.15">
      <c r="A26" s="209"/>
      <c r="B26" s="17"/>
      <c r="C26" s="95"/>
      <c r="D26" s="183"/>
    </row>
    <row r="27" spans="1:4" ht="24" customHeight="1" x14ac:dyDescent="0.15">
      <c r="A27" s="209"/>
      <c r="B27" s="18"/>
      <c r="C27" s="95"/>
      <c r="D27" s="183"/>
    </row>
    <row r="28" spans="1:4" ht="24" customHeight="1" thickBot="1" x14ac:dyDescent="0.2">
      <c r="A28" s="209"/>
      <c r="B28" s="19"/>
      <c r="C28" s="127"/>
      <c r="D28" s="184"/>
    </row>
    <row r="29" spans="1:4" ht="24" customHeight="1" thickBot="1" x14ac:dyDescent="0.2">
      <c r="A29" s="210" t="s">
        <v>3</v>
      </c>
      <c r="B29" s="211"/>
      <c r="C29" s="132">
        <f>SUM(C17:C28)</f>
        <v>0</v>
      </c>
      <c r="D29" s="185"/>
    </row>
    <row r="30" spans="1:4" ht="24" customHeight="1" thickTop="1" thickBot="1" x14ac:dyDescent="0.2">
      <c r="A30" s="216" t="s">
        <v>4</v>
      </c>
      <c r="B30" s="217"/>
      <c r="C30" s="133">
        <f>C13-C29</f>
        <v>0</v>
      </c>
      <c r="D30" s="186"/>
    </row>
    <row r="31" spans="1:4" ht="19.5" customHeight="1" x14ac:dyDescent="0.15">
      <c r="A31" s="5" t="s">
        <v>5</v>
      </c>
    </row>
    <row r="32" spans="1:4" ht="16.5" customHeight="1" x14ac:dyDescent="0.15">
      <c r="A32" s="21" t="s">
        <v>23</v>
      </c>
      <c r="B32" s="21"/>
      <c r="C32" s="21"/>
      <c r="D32" s="21"/>
    </row>
    <row r="33" spans="1:4" ht="16.5" customHeight="1" x14ac:dyDescent="0.15">
      <c r="A33" s="21" t="s">
        <v>6</v>
      </c>
      <c r="B33" s="21"/>
      <c r="C33" s="21"/>
      <c r="D33" s="21"/>
    </row>
    <row r="34" spans="1:4" ht="16.5" customHeight="1" x14ac:dyDescent="0.15">
      <c r="A34" s="21" t="s">
        <v>30</v>
      </c>
      <c r="B34" s="21"/>
      <c r="C34" s="21"/>
      <c r="D34" s="21"/>
    </row>
    <row r="35" spans="1:4" ht="16.5" customHeight="1" x14ac:dyDescent="0.15">
      <c r="A35" s="21" t="s">
        <v>25</v>
      </c>
      <c r="B35" s="21"/>
      <c r="C35" s="21"/>
      <c r="D35" s="21"/>
    </row>
    <row r="36" spans="1:4" ht="16.5" customHeight="1" x14ac:dyDescent="0.15">
      <c r="A36" s="21" t="s">
        <v>46</v>
      </c>
      <c r="B36" s="21"/>
      <c r="C36" s="21"/>
      <c r="D36" s="21"/>
    </row>
    <row r="37" spans="1:4" ht="16.5" customHeight="1" x14ac:dyDescent="0.15">
      <c r="A37" s="21" t="s">
        <v>26</v>
      </c>
      <c r="B37" s="21"/>
      <c r="C37" s="21"/>
      <c r="D37" s="21"/>
    </row>
    <row r="38" spans="1:4" ht="38.450000000000003" customHeight="1" x14ac:dyDescent="0.15">
      <c r="A38" s="204" t="s">
        <v>101</v>
      </c>
      <c r="B38" s="204"/>
      <c r="C38" s="204"/>
      <c r="D38" s="204"/>
    </row>
    <row r="39" spans="1:4" ht="24.95" customHeight="1" x14ac:dyDescent="0.15"/>
    <row r="40" spans="1:4" ht="24.95" customHeight="1" x14ac:dyDescent="0.15"/>
  </sheetData>
  <sheetProtection algorithmName="SHA-512" hashValue="xc0jCiS0NUmplM9pbS5s/QEA5BzkOA7+SP+VSaIOqRSXhMRfoGk8G9pkvpY/Hm898nvwCHvyQKtHIICoGu0qTw==" saltValue="aZIaQzQHRuBEKo3/lnXbcQ==" spinCount="100000" sheet="1" objects="1" scenarios="1"/>
  <mergeCells count="12">
    <mergeCell ref="C3:D3"/>
    <mergeCell ref="A3:B3"/>
    <mergeCell ref="A30:B30"/>
    <mergeCell ref="A14:B14"/>
    <mergeCell ref="A17:A28"/>
    <mergeCell ref="A38:D38"/>
    <mergeCell ref="A13:B13"/>
    <mergeCell ref="A5:B5"/>
    <mergeCell ref="A6:A12"/>
    <mergeCell ref="A29:B29"/>
    <mergeCell ref="A16:B16"/>
    <mergeCell ref="A15:D15"/>
  </mergeCells>
  <phoneticPr fontId="1"/>
  <printOptions horizontalCentered="1"/>
  <pageMargins left="0.78740157480314965" right="0.78740157480314965" top="0.49212598425196852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6B85-A7CF-4F02-ADE2-A8C58356924E}">
  <sheetPr>
    <tabColor theme="5"/>
  </sheetPr>
  <dimension ref="A1:I40"/>
  <sheetViews>
    <sheetView showGridLines="0" view="pageBreakPreview" zoomScale="70" zoomScaleNormal="100" zoomScaleSheetLayoutView="70" workbookViewId="0">
      <pane ySplit="3" topLeftCell="A4" activePane="bottomLeft" state="frozen"/>
      <selection activeCell="C18" sqref="C18:D19"/>
      <selection pane="bottomLeft" activeCell="C2" sqref="C2"/>
    </sheetView>
  </sheetViews>
  <sheetFormatPr defaultColWidth="9" defaultRowHeight="13.5" x14ac:dyDescent="0.15"/>
  <cols>
    <col min="1" max="1" width="5.625" style="5" customWidth="1"/>
    <col min="2" max="2" width="20.625" style="5" customWidth="1"/>
    <col min="3" max="3" width="15.875" style="5" customWidth="1"/>
    <col min="4" max="4" width="44.625" style="5" customWidth="1"/>
    <col min="5" max="8" width="9" style="5"/>
    <col min="9" max="9" width="6.125" style="5" customWidth="1"/>
    <col min="10" max="16384" width="9" style="5"/>
  </cols>
  <sheetData>
    <row r="1" spans="1:9" ht="21.75" customHeight="1" x14ac:dyDescent="0.15">
      <c r="A1" s="1" t="s">
        <v>22</v>
      </c>
      <c r="B1" s="2"/>
      <c r="C1" s="3" t="s">
        <v>126</v>
      </c>
      <c r="D1" s="4"/>
    </row>
    <row r="2" spans="1:9" ht="9" customHeight="1" x14ac:dyDescent="0.15">
      <c r="A2" s="2"/>
      <c r="B2" s="2"/>
      <c r="C2" s="6"/>
      <c r="D2" s="2"/>
    </row>
    <row r="3" spans="1:9" ht="24" customHeight="1" x14ac:dyDescent="0.15">
      <c r="A3" s="215" t="s">
        <v>24</v>
      </c>
      <c r="B3" s="215"/>
      <c r="C3" s="213" t="s">
        <v>33</v>
      </c>
      <c r="D3" s="214"/>
    </row>
    <row r="4" spans="1:9" ht="16.5" customHeight="1" thickBot="1" x14ac:dyDescent="0.2">
      <c r="D4" s="7" t="s">
        <v>1</v>
      </c>
    </row>
    <row r="5" spans="1:9" ht="24" customHeight="1" thickBot="1" x14ac:dyDescent="0.2">
      <c r="A5" s="207" t="s">
        <v>27</v>
      </c>
      <c r="B5" s="208"/>
      <c r="C5" s="198" t="s">
        <v>0</v>
      </c>
      <c r="D5" s="125" t="s">
        <v>32</v>
      </c>
    </row>
    <row r="6" spans="1:9" ht="24" customHeight="1" thickTop="1" x14ac:dyDescent="0.15">
      <c r="A6" s="209" t="s">
        <v>28</v>
      </c>
      <c r="B6" s="121" t="s">
        <v>8</v>
      </c>
      <c r="C6" s="98"/>
      <c r="D6" s="188"/>
    </row>
    <row r="7" spans="1:9" ht="24" customHeight="1" x14ac:dyDescent="0.15">
      <c r="A7" s="209"/>
      <c r="B7" s="8" t="s">
        <v>9</v>
      </c>
      <c r="C7" s="98"/>
      <c r="D7" s="188"/>
    </row>
    <row r="8" spans="1:9" ht="24" customHeight="1" x14ac:dyDescent="0.15">
      <c r="A8" s="209"/>
      <c r="B8" s="8" t="s">
        <v>10</v>
      </c>
      <c r="C8" s="98"/>
      <c r="D8" s="188"/>
    </row>
    <row r="9" spans="1:9" ht="24" customHeight="1" x14ac:dyDescent="0.15">
      <c r="A9" s="209"/>
      <c r="B9" s="8" t="s">
        <v>11</v>
      </c>
      <c r="C9" s="98"/>
      <c r="D9" s="188"/>
    </row>
    <row r="10" spans="1:9" ht="24" customHeight="1" x14ac:dyDescent="0.15">
      <c r="A10" s="209"/>
      <c r="B10" s="8" t="s">
        <v>12</v>
      </c>
      <c r="C10" s="95"/>
      <c r="D10" s="143"/>
    </row>
    <row r="11" spans="1:9" ht="24" customHeight="1" x14ac:dyDescent="0.15">
      <c r="A11" s="209"/>
      <c r="B11" s="197"/>
      <c r="C11" s="126"/>
      <c r="D11" s="9"/>
    </row>
    <row r="12" spans="1:9" ht="24" customHeight="1" thickBot="1" x14ac:dyDescent="0.2">
      <c r="A12" s="209"/>
      <c r="B12" s="197"/>
      <c r="C12" s="127"/>
      <c r="D12" s="10"/>
    </row>
    <row r="13" spans="1:9" ht="24" customHeight="1" thickBot="1" x14ac:dyDescent="0.2">
      <c r="A13" s="205" t="s">
        <v>2</v>
      </c>
      <c r="B13" s="206"/>
      <c r="C13" s="128">
        <f>SUM(C6:C12)</f>
        <v>0</v>
      </c>
      <c r="D13" s="11"/>
    </row>
    <row r="14" spans="1:9" ht="24" customHeight="1" thickBot="1" x14ac:dyDescent="0.2">
      <c r="A14" s="218" t="s">
        <v>7</v>
      </c>
      <c r="B14" s="219"/>
      <c r="C14" s="129"/>
      <c r="D14" s="12"/>
      <c r="E14" s="13"/>
      <c r="F14" s="13"/>
      <c r="G14" s="13"/>
      <c r="H14" s="13"/>
      <c r="I14" s="13"/>
    </row>
    <row r="15" spans="1:9" ht="24" customHeight="1" thickBot="1" x14ac:dyDescent="0.2">
      <c r="A15" s="212" t="s">
        <v>57</v>
      </c>
      <c r="B15" s="212"/>
      <c r="C15" s="212"/>
      <c r="D15" s="212"/>
      <c r="E15" s="13"/>
      <c r="F15" s="13"/>
      <c r="G15" s="13"/>
      <c r="H15" s="13"/>
      <c r="I15" s="13"/>
    </row>
    <row r="16" spans="1:9" ht="24" customHeight="1" thickBot="1" x14ac:dyDescent="0.2">
      <c r="A16" s="207" t="s">
        <v>27</v>
      </c>
      <c r="B16" s="208"/>
      <c r="C16" s="198" t="s">
        <v>0</v>
      </c>
      <c r="D16" s="125" t="s">
        <v>32</v>
      </c>
    </row>
    <row r="17" spans="1:4" ht="24" customHeight="1" thickTop="1" x14ac:dyDescent="0.15">
      <c r="A17" s="209" t="s">
        <v>29</v>
      </c>
      <c r="B17" s="122" t="s">
        <v>13</v>
      </c>
      <c r="C17" s="130">
        <f>'B_別紙１（人件費） (R12)'!R4</f>
        <v>0</v>
      </c>
      <c r="D17" s="123" t="str">
        <f>"別紙１のとおり（常勤 "&amp;'B_別紙１（人件費） (R12)'!O16&amp;"人"&amp;"、非常勤"&amp;('B_別紙１（人件費） (R12)'!O24+'B_別紙１（人件費） (R12)'!O32)&amp;"人、その他"&amp;'B_別紙１（人件費） (R12)'!H40&amp;"人）"</f>
        <v>別紙１のとおり（常勤 0人、非常勤0人、その他0人）</v>
      </c>
    </row>
    <row r="18" spans="1:4" ht="24" customHeight="1" x14ac:dyDescent="0.15">
      <c r="A18" s="209"/>
      <c r="B18" s="14" t="s">
        <v>14</v>
      </c>
      <c r="C18" s="131">
        <f>'C_別紙２（設備管理費、本社経費） (R12)'!E20</f>
        <v>0</v>
      </c>
      <c r="D18" s="15" t="s">
        <v>112</v>
      </c>
    </row>
    <row r="19" spans="1:4" ht="24" customHeight="1" x14ac:dyDescent="0.15">
      <c r="A19" s="209"/>
      <c r="B19" s="14" t="s">
        <v>15</v>
      </c>
      <c r="C19" s="95"/>
      <c r="D19" s="16" t="s">
        <v>34</v>
      </c>
    </row>
    <row r="20" spans="1:4" ht="24" customHeight="1" x14ac:dyDescent="0.15">
      <c r="A20" s="209"/>
      <c r="B20" s="14" t="s">
        <v>16</v>
      </c>
      <c r="C20" s="95"/>
      <c r="D20" s="143"/>
    </row>
    <row r="21" spans="1:4" ht="24" customHeight="1" x14ac:dyDescent="0.15">
      <c r="A21" s="209"/>
      <c r="B21" s="14" t="s">
        <v>17</v>
      </c>
      <c r="C21" s="95"/>
      <c r="D21" s="143"/>
    </row>
    <row r="22" spans="1:4" ht="24" customHeight="1" x14ac:dyDescent="0.15">
      <c r="A22" s="209"/>
      <c r="B22" s="14" t="s">
        <v>18</v>
      </c>
      <c r="C22" s="95"/>
      <c r="D22" s="143"/>
    </row>
    <row r="23" spans="1:4" ht="24" customHeight="1" x14ac:dyDescent="0.15">
      <c r="A23" s="209"/>
      <c r="B23" s="14" t="s">
        <v>19</v>
      </c>
      <c r="C23" s="95"/>
      <c r="D23" s="143"/>
    </row>
    <row r="24" spans="1:4" ht="24" customHeight="1" x14ac:dyDescent="0.15">
      <c r="A24" s="209"/>
      <c r="B24" s="14" t="s">
        <v>20</v>
      </c>
      <c r="C24" s="131">
        <f>'C_別紙２（設備管理費、本社経費） (R12)'!B30</f>
        <v>0</v>
      </c>
      <c r="D24" s="15" t="s">
        <v>112</v>
      </c>
    </row>
    <row r="25" spans="1:4" ht="24" customHeight="1" x14ac:dyDescent="0.15">
      <c r="A25" s="209"/>
      <c r="B25" s="14" t="s">
        <v>21</v>
      </c>
      <c r="C25" s="95"/>
      <c r="D25" s="182"/>
    </row>
    <row r="26" spans="1:4" ht="24" customHeight="1" x14ac:dyDescent="0.15">
      <c r="A26" s="209"/>
      <c r="B26" s="17"/>
      <c r="C26" s="95"/>
      <c r="D26" s="183"/>
    </row>
    <row r="27" spans="1:4" ht="24" customHeight="1" x14ac:dyDescent="0.15">
      <c r="A27" s="209"/>
      <c r="B27" s="18"/>
      <c r="C27" s="95"/>
      <c r="D27" s="183"/>
    </row>
    <row r="28" spans="1:4" ht="24" customHeight="1" thickBot="1" x14ac:dyDescent="0.2">
      <c r="A28" s="209"/>
      <c r="B28" s="19"/>
      <c r="C28" s="127"/>
      <c r="D28" s="184"/>
    </row>
    <row r="29" spans="1:4" ht="24" customHeight="1" thickBot="1" x14ac:dyDescent="0.2">
      <c r="A29" s="210" t="s">
        <v>3</v>
      </c>
      <c r="B29" s="211"/>
      <c r="C29" s="132">
        <f>SUM(C17:C28)</f>
        <v>0</v>
      </c>
      <c r="D29" s="185"/>
    </row>
    <row r="30" spans="1:4" ht="24" customHeight="1" thickTop="1" thickBot="1" x14ac:dyDescent="0.2">
      <c r="A30" s="216" t="s">
        <v>4</v>
      </c>
      <c r="B30" s="217"/>
      <c r="C30" s="133">
        <f>C13-C29</f>
        <v>0</v>
      </c>
      <c r="D30" s="186"/>
    </row>
    <row r="31" spans="1:4" ht="19.5" customHeight="1" x14ac:dyDescent="0.15">
      <c r="A31" s="5" t="s">
        <v>5</v>
      </c>
    </row>
    <row r="32" spans="1:4" ht="16.5" customHeight="1" x14ac:dyDescent="0.15">
      <c r="A32" s="21" t="s">
        <v>23</v>
      </c>
      <c r="B32" s="21"/>
      <c r="C32" s="21"/>
      <c r="D32" s="21"/>
    </row>
    <row r="33" spans="1:4" ht="16.5" customHeight="1" x14ac:dyDescent="0.15">
      <c r="A33" s="21" t="s">
        <v>6</v>
      </c>
      <c r="B33" s="21"/>
      <c r="C33" s="21"/>
      <c r="D33" s="21"/>
    </row>
    <row r="34" spans="1:4" ht="16.5" customHeight="1" x14ac:dyDescent="0.15">
      <c r="A34" s="21" t="s">
        <v>30</v>
      </c>
      <c r="B34" s="21"/>
      <c r="C34" s="21"/>
      <c r="D34" s="21"/>
    </row>
    <row r="35" spans="1:4" ht="16.5" customHeight="1" x14ac:dyDescent="0.15">
      <c r="A35" s="21" t="s">
        <v>25</v>
      </c>
      <c r="B35" s="21"/>
      <c r="C35" s="21"/>
      <c r="D35" s="21"/>
    </row>
    <row r="36" spans="1:4" ht="16.5" customHeight="1" x14ac:dyDescent="0.15">
      <c r="A36" s="21" t="s">
        <v>46</v>
      </c>
      <c r="B36" s="21"/>
      <c r="C36" s="21"/>
      <c r="D36" s="21"/>
    </row>
    <row r="37" spans="1:4" ht="16.5" customHeight="1" x14ac:dyDescent="0.15">
      <c r="A37" s="21" t="s">
        <v>26</v>
      </c>
      <c r="B37" s="21"/>
      <c r="C37" s="21"/>
      <c r="D37" s="21"/>
    </row>
    <row r="38" spans="1:4" ht="38.450000000000003" customHeight="1" x14ac:dyDescent="0.15">
      <c r="A38" s="204" t="s">
        <v>101</v>
      </c>
      <c r="B38" s="204"/>
      <c r="C38" s="204"/>
      <c r="D38" s="204"/>
    </row>
    <row r="39" spans="1:4" ht="24.95" customHeight="1" x14ac:dyDescent="0.15"/>
    <row r="40" spans="1:4" ht="24.95" customHeight="1" x14ac:dyDescent="0.15"/>
  </sheetData>
  <sheetProtection algorithmName="SHA-512" hashValue="5ntPQoe+kCrHbKJmFq4QV5f8+NbGvl9/8/ni1hgAda1BeUwXkilcuNgbqE8/cEspWawz3DVkUcSqNejSZf8F1w==" saltValue="R43d+5AoPPaOEG+EMjb8mw==" spinCount="100000" sheet="1" objects="1" scenarios="1"/>
  <mergeCells count="12">
    <mergeCell ref="A15:D15"/>
    <mergeCell ref="A16:B16"/>
    <mergeCell ref="A17:A28"/>
    <mergeCell ref="A29:B29"/>
    <mergeCell ref="A30:B30"/>
    <mergeCell ref="A38:D38"/>
    <mergeCell ref="A3:B3"/>
    <mergeCell ref="C3:D3"/>
    <mergeCell ref="A5:B5"/>
    <mergeCell ref="A6:A12"/>
    <mergeCell ref="A13:B13"/>
    <mergeCell ref="A14:B14"/>
  </mergeCells>
  <phoneticPr fontId="1"/>
  <printOptions horizontalCentered="1"/>
  <pageMargins left="0.78740157480314965" right="0.78740157480314965" top="0.49212598425196852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724A-7FEF-42E5-A74B-3DB93BE5E43C}">
  <sheetPr>
    <tabColor theme="9" tint="0.79998168889431442"/>
  </sheetPr>
  <dimension ref="A1:V56"/>
  <sheetViews>
    <sheetView view="pageBreakPreview" zoomScale="85" zoomScaleNormal="85" zoomScaleSheetLayoutView="85" workbookViewId="0">
      <selection activeCell="C18" sqref="C18:D19"/>
    </sheetView>
  </sheetViews>
  <sheetFormatPr defaultColWidth="9" defaultRowHeight="13.5" x14ac:dyDescent="0.15"/>
  <cols>
    <col min="1" max="1" width="16.25" style="5" customWidth="1"/>
    <col min="2" max="2" width="5" style="5" customWidth="1"/>
    <col min="3" max="4" width="2.5" style="5" customWidth="1"/>
    <col min="5" max="5" width="5.375" style="5" customWidth="1"/>
    <col min="6" max="7" width="7.75" style="5" customWidth="1"/>
    <col min="8" max="8" width="10.125" style="5" bestFit="1" customWidth="1"/>
    <col min="9" max="9" width="7.75" style="5" customWidth="1"/>
    <col min="10" max="10" width="10.5" style="5" customWidth="1"/>
    <col min="11" max="11" width="8.5" style="5" customWidth="1"/>
    <col min="12" max="13" width="4.25" style="5" customWidth="1"/>
    <col min="14" max="14" width="10.625" style="5" customWidth="1"/>
    <col min="15" max="15" width="4.75" style="5" bestFit="1" customWidth="1"/>
    <col min="16" max="16" width="6.5" style="5" bestFit="1" customWidth="1"/>
    <col min="17" max="17" width="8.75" style="5" customWidth="1"/>
    <col min="18" max="18" width="14.375" style="5" customWidth="1"/>
    <col min="19" max="19" width="6.625" style="5" customWidth="1"/>
    <col min="20" max="16384" width="9" style="5"/>
  </cols>
  <sheetData>
    <row r="1" spans="1:19" s="170" customFormat="1" ht="14.25" x14ac:dyDescent="0.15">
      <c r="A1" s="23" t="s">
        <v>22</v>
      </c>
      <c r="B1" s="23"/>
      <c r="C1" s="23"/>
      <c r="D1" s="245" t="str">
        <f>'A_指定事業収支予算書 (R12)'!C1&amp;"　　〔人件費積算調書〕"</f>
        <v>指定事業収支予算書（令和12年度）　　〔人件費積算調書〕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69"/>
      <c r="Q1" s="220" t="s">
        <v>113</v>
      </c>
      <c r="R1" s="220"/>
      <c r="S1" s="220"/>
    </row>
    <row r="2" spans="1:19" ht="5.25" customHeight="1" x14ac:dyDescent="0.15">
      <c r="A2" s="22"/>
      <c r="B2" s="23"/>
      <c r="C2" s="23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4"/>
      <c r="Q2" s="26"/>
      <c r="R2" s="26"/>
      <c r="S2" s="24"/>
    </row>
    <row r="3" spans="1:19" ht="17.45" customHeight="1" thickBot="1" x14ac:dyDescent="0.2">
      <c r="A3" s="27" t="s">
        <v>24</v>
      </c>
      <c r="B3" s="246" t="str">
        <f>'A_指定事業収支予算書 (R12)'!C3</f>
        <v>長野市</v>
      </c>
      <c r="C3" s="247"/>
      <c r="D3" s="247"/>
      <c r="E3" s="247"/>
      <c r="F3" s="247"/>
      <c r="G3" s="247"/>
      <c r="H3" s="247"/>
      <c r="I3" s="247"/>
      <c r="J3" s="247"/>
      <c r="K3" s="248"/>
      <c r="L3" s="28"/>
      <c r="M3" s="24"/>
      <c r="N3" s="24"/>
      <c r="O3" s="24"/>
      <c r="P3" s="24"/>
      <c r="Q3" s="114" t="s">
        <v>67</v>
      </c>
      <c r="R3" s="114" t="s">
        <v>35</v>
      </c>
      <c r="S3" s="24"/>
    </row>
    <row r="4" spans="1:19" ht="5.25" customHeight="1" thickTop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9"/>
      <c r="Q4" s="225">
        <f>O16+O24+O32+H40</f>
        <v>0</v>
      </c>
      <c r="R4" s="227">
        <f>Q16+Q32+Q24+J40</f>
        <v>0</v>
      </c>
      <c r="S4" s="24"/>
    </row>
    <row r="5" spans="1:19" x14ac:dyDescent="0.15">
      <c r="A5" s="30"/>
      <c r="B5" s="31" t="s">
        <v>55</v>
      </c>
      <c r="C5" s="3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26"/>
      <c r="R5" s="228"/>
      <c r="S5" s="24"/>
    </row>
    <row r="6" spans="1:19" ht="3.75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4.25" thickBot="1" x14ac:dyDescent="0.2">
      <c r="A7" s="196" t="s">
        <v>118</v>
      </c>
      <c r="B7" s="32"/>
      <c r="C7" s="32"/>
      <c r="D7" s="32"/>
      <c r="E7" s="32"/>
      <c r="F7" s="24"/>
      <c r="G7" s="33"/>
      <c r="H7" s="33"/>
      <c r="I7" s="24"/>
      <c r="J7" s="24"/>
      <c r="K7" s="24"/>
      <c r="L7" s="24"/>
      <c r="M7" s="24"/>
      <c r="N7" s="24"/>
      <c r="O7" s="24"/>
      <c r="P7" s="24"/>
      <c r="Q7" s="34" t="s">
        <v>56</v>
      </c>
      <c r="R7" s="34"/>
      <c r="S7" s="24"/>
    </row>
    <row r="8" spans="1:19" ht="13.5" customHeight="1" x14ac:dyDescent="0.15">
      <c r="A8" s="283" t="s">
        <v>64</v>
      </c>
      <c r="B8" s="285" t="s">
        <v>49</v>
      </c>
      <c r="C8" s="261" t="s">
        <v>48</v>
      </c>
      <c r="D8" s="287"/>
      <c r="E8" s="285" t="s">
        <v>53</v>
      </c>
      <c r="F8" s="291" t="s">
        <v>58</v>
      </c>
      <c r="G8" s="261" t="s">
        <v>59</v>
      </c>
      <c r="H8" s="221" t="s">
        <v>102</v>
      </c>
      <c r="I8" s="265" t="s">
        <v>54</v>
      </c>
      <c r="J8" s="221" t="s">
        <v>103</v>
      </c>
      <c r="K8" s="269" t="s">
        <v>61</v>
      </c>
      <c r="L8" s="270"/>
      <c r="M8" s="271"/>
      <c r="N8" s="221" t="s">
        <v>104</v>
      </c>
      <c r="O8" s="269" t="s">
        <v>62</v>
      </c>
      <c r="P8" s="271"/>
      <c r="Q8" s="221" t="s">
        <v>111</v>
      </c>
      <c r="R8" s="229" t="s">
        <v>52</v>
      </c>
      <c r="S8" s="230"/>
    </row>
    <row r="9" spans="1:19" ht="14.25" thickBot="1" x14ac:dyDescent="0.2">
      <c r="A9" s="284"/>
      <c r="B9" s="286"/>
      <c r="C9" s="262"/>
      <c r="D9" s="288"/>
      <c r="E9" s="286"/>
      <c r="F9" s="292"/>
      <c r="G9" s="262"/>
      <c r="H9" s="222"/>
      <c r="I9" s="266"/>
      <c r="J9" s="222"/>
      <c r="K9" s="115" t="s">
        <v>66</v>
      </c>
      <c r="L9" s="237" t="s">
        <v>65</v>
      </c>
      <c r="M9" s="238"/>
      <c r="N9" s="222"/>
      <c r="O9" s="171" t="s">
        <v>63</v>
      </c>
      <c r="P9" s="172" t="s">
        <v>72</v>
      </c>
      <c r="Q9" s="222"/>
      <c r="R9" s="231"/>
      <c r="S9" s="232"/>
    </row>
    <row r="10" spans="1:19" ht="16.5" customHeight="1" thickTop="1" x14ac:dyDescent="0.15">
      <c r="A10" s="50"/>
      <c r="B10" s="51"/>
      <c r="C10" s="289"/>
      <c r="D10" s="290"/>
      <c r="E10" s="110">
        <v>12</v>
      </c>
      <c r="F10" s="144"/>
      <c r="G10" s="145"/>
      <c r="H10" s="111">
        <f t="shared" ref="H10:H15" si="0">IF(ISERROR(SUM(F10:G10)),0,(SUM(F10:G10)))</f>
        <v>0</v>
      </c>
      <c r="I10" s="52"/>
      <c r="J10" s="111">
        <f t="shared" ref="J10:J15" si="1">IF(ISERROR(H10*E10+I10),0,(SUM(H10*E10+I10)))</f>
        <v>0</v>
      </c>
      <c r="K10" s="53"/>
      <c r="L10" s="235"/>
      <c r="M10" s="236"/>
      <c r="N10" s="111">
        <f t="shared" ref="N10:N15" si="2">IF(ISERROR(SUM(J10:L10)),0,(SUM(J10:L10)))</f>
        <v>0</v>
      </c>
      <c r="O10" s="173"/>
      <c r="P10" s="174"/>
      <c r="Q10" s="111">
        <f t="shared" ref="Q10:Q15" si="3">ROUNDUP(IF(ISERROR(N10*O10*P10),0,N10*O10*P10),0)</f>
        <v>0</v>
      </c>
      <c r="R10" s="239"/>
      <c r="S10" s="240"/>
    </row>
    <row r="11" spans="1:19" ht="16.5" customHeight="1" x14ac:dyDescent="0.15">
      <c r="A11" s="35"/>
      <c r="B11" s="36"/>
      <c r="C11" s="257"/>
      <c r="D11" s="258"/>
      <c r="E11" s="37">
        <v>12</v>
      </c>
      <c r="F11" s="146"/>
      <c r="G11" s="147"/>
      <c r="H11" s="38">
        <f t="shared" si="0"/>
        <v>0</v>
      </c>
      <c r="I11" s="39"/>
      <c r="J11" s="38">
        <f t="shared" si="1"/>
        <v>0</v>
      </c>
      <c r="K11" s="40"/>
      <c r="L11" s="233"/>
      <c r="M11" s="234"/>
      <c r="N11" s="38">
        <f t="shared" si="2"/>
        <v>0</v>
      </c>
      <c r="O11" s="175"/>
      <c r="P11" s="176"/>
      <c r="Q11" s="38">
        <f t="shared" si="3"/>
        <v>0</v>
      </c>
      <c r="R11" s="249"/>
      <c r="S11" s="250"/>
    </row>
    <row r="12" spans="1:19" ht="16.5" customHeight="1" x14ac:dyDescent="0.15">
      <c r="A12" s="35"/>
      <c r="B12" s="36"/>
      <c r="C12" s="257"/>
      <c r="D12" s="258"/>
      <c r="E12" s="37">
        <v>12</v>
      </c>
      <c r="F12" s="146"/>
      <c r="G12" s="147"/>
      <c r="H12" s="38">
        <f t="shared" si="0"/>
        <v>0</v>
      </c>
      <c r="I12" s="39"/>
      <c r="J12" s="38">
        <f t="shared" si="1"/>
        <v>0</v>
      </c>
      <c r="K12" s="40"/>
      <c r="L12" s="233"/>
      <c r="M12" s="234"/>
      <c r="N12" s="38">
        <f t="shared" si="2"/>
        <v>0</v>
      </c>
      <c r="O12" s="175"/>
      <c r="P12" s="176"/>
      <c r="Q12" s="38">
        <f t="shared" si="3"/>
        <v>0</v>
      </c>
      <c r="R12" s="249"/>
      <c r="S12" s="250"/>
    </row>
    <row r="13" spans="1:19" ht="16.5" customHeight="1" x14ac:dyDescent="0.15">
      <c r="A13" s="35"/>
      <c r="B13" s="36"/>
      <c r="C13" s="257"/>
      <c r="D13" s="258"/>
      <c r="E13" s="37">
        <v>12</v>
      </c>
      <c r="F13" s="146"/>
      <c r="G13" s="147"/>
      <c r="H13" s="38">
        <f t="shared" si="0"/>
        <v>0</v>
      </c>
      <c r="I13" s="39"/>
      <c r="J13" s="38">
        <f t="shared" si="1"/>
        <v>0</v>
      </c>
      <c r="K13" s="40"/>
      <c r="L13" s="233"/>
      <c r="M13" s="234"/>
      <c r="N13" s="38">
        <f t="shared" si="2"/>
        <v>0</v>
      </c>
      <c r="O13" s="175"/>
      <c r="P13" s="176"/>
      <c r="Q13" s="38">
        <f t="shared" si="3"/>
        <v>0</v>
      </c>
      <c r="R13" s="249"/>
      <c r="S13" s="250"/>
    </row>
    <row r="14" spans="1:19" ht="16.5" customHeight="1" x14ac:dyDescent="0.15">
      <c r="A14" s="35"/>
      <c r="B14" s="36"/>
      <c r="C14" s="257"/>
      <c r="D14" s="258"/>
      <c r="E14" s="37">
        <v>12</v>
      </c>
      <c r="F14" s="146"/>
      <c r="G14" s="147"/>
      <c r="H14" s="38">
        <f t="shared" si="0"/>
        <v>0</v>
      </c>
      <c r="I14" s="39"/>
      <c r="J14" s="38">
        <f t="shared" si="1"/>
        <v>0</v>
      </c>
      <c r="K14" s="40"/>
      <c r="L14" s="233"/>
      <c r="M14" s="234"/>
      <c r="N14" s="38">
        <f t="shared" si="2"/>
        <v>0</v>
      </c>
      <c r="O14" s="175"/>
      <c r="P14" s="176"/>
      <c r="Q14" s="38">
        <f t="shared" si="3"/>
        <v>0</v>
      </c>
      <c r="R14" s="249"/>
      <c r="S14" s="250"/>
    </row>
    <row r="15" spans="1:19" ht="16.5" customHeight="1" thickBot="1" x14ac:dyDescent="0.2">
      <c r="A15" s="35"/>
      <c r="B15" s="36"/>
      <c r="C15" s="293"/>
      <c r="D15" s="294"/>
      <c r="E15" s="41">
        <v>12</v>
      </c>
      <c r="F15" s="148"/>
      <c r="G15" s="149"/>
      <c r="H15" s="42">
        <f t="shared" si="0"/>
        <v>0</v>
      </c>
      <c r="I15" s="43"/>
      <c r="J15" s="42">
        <f t="shared" si="1"/>
        <v>0</v>
      </c>
      <c r="K15" s="40"/>
      <c r="L15" s="223"/>
      <c r="M15" s="224"/>
      <c r="N15" s="42">
        <f t="shared" si="2"/>
        <v>0</v>
      </c>
      <c r="O15" s="177"/>
      <c r="P15" s="178"/>
      <c r="Q15" s="42">
        <f t="shared" si="3"/>
        <v>0</v>
      </c>
      <c r="R15" s="255"/>
      <c r="S15" s="256"/>
    </row>
    <row r="16" spans="1:19" ht="15" thickBot="1" x14ac:dyDescent="0.2">
      <c r="A16" s="44"/>
      <c r="B16" s="45"/>
      <c r="C16" s="45"/>
      <c r="D16" s="45"/>
      <c r="E16" s="46"/>
      <c r="F16" s="46"/>
      <c r="G16" s="46"/>
      <c r="H16" s="46"/>
      <c r="I16" s="45"/>
      <c r="J16" s="46"/>
      <c r="K16" s="47"/>
      <c r="L16" s="47"/>
      <c r="M16" s="259" t="s">
        <v>79</v>
      </c>
      <c r="N16" s="260"/>
      <c r="O16" s="251">
        <f>SUM(O10:O15)</f>
        <v>0</v>
      </c>
      <c r="P16" s="272"/>
      <c r="Q16" s="48">
        <f>SUM(Q10:Q15)</f>
        <v>0</v>
      </c>
      <c r="R16" s="49"/>
      <c r="S16" s="24"/>
    </row>
    <row r="17" spans="1:19" ht="14.25" thickBot="1" x14ac:dyDescent="0.2">
      <c r="A17" s="196" t="s">
        <v>117</v>
      </c>
      <c r="B17" s="32"/>
      <c r="C17" s="32"/>
      <c r="D17" s="32"/>
      <c r="E17" s="32"/>
      <c r="F17" s="24"/>
      <c r="G17" s="33"/>
      <c r="H17" s="33"/>
      <c r="I17" s="24"/>
      <c r="J17" s="24"/>
      <c r="K17" s="24"/>
      <c r="L17" s="24"/>
      <c r="M17" s="24"/>
      <c r="N17" s="24"/>
      <c r="O17" s="24"/>
      <c r="P17" s="24"/>
      <c r="Q17" s="34" t="s">
        <v>99</v>
      </c>
      <c r="R17" s="34"/>
      <c r="S17" s="24"/>
    </row>
    <row r="18" spans="1:19" ht="14.25" customHeight="1" thickTop="1" x14ac:dyDescent="0.15">
      <c r="A18" s="283" t="s">
        <v>64</v>
      </c>
      <c r="B18" s="285" t="s">
        <v>49</v>
      </c>
      <c r="C18" s="261" t="s">
        <v>48</v>
      </c>
      <c r="D18" s="287"/>
      <c r="E18" s="261" t="s">
        <v>53</v>
      </c>
      <c r="F18" s="263" t="s">
        <v>51</v>
      </c>
      <c r="G18" s="265" t="s">
        <v>60</v>
      </c>
      <c r="H18" s="221" t="s">
        <v>105</v>
      </c>
      <c r="I18" s="265" t="s">
        <v>54</v>
      </c>
      <c r="J18" s="221" t="s">
        <v>103</v>
      </c>
      <c r="K18" s="269" t="s">
        <v>61</v>
      </c>
      <c r="L18" s="270"/>
      <c r="M18" s="271"/>
      <c r="N18" s="221" t="s">
        <v>104</v>
      </c>
      <c r="O18" s="269" t="s">
        <v>62</v>
      </c>
      <c r="P18" s="271"/>
      <c r="Q18" s="221" t="s">
        <v>111</v>
      </c>
      <c r="R18" s="229" t="s">
        <v>52</v>
      </c>
      <c r="S18" s="230"/>
    </row>
    <row r="19" spans="1:19" ht="14.25" thickBot="1" x14ac:dyDescent="0.2">
      <c r="A19" s="284"/>
      <c r="B19" s="286"/>
      <c r="C19" s="262"/>
      <c r="D19" s="288"/>
      <c r="E19" s="262"/>
      <c r="F19" s="264"/>
      <c r="G19" s="266"/>
      <c r="H19" s="222"/>
      <c r="I19" s="266"/>
      <c r="J19" s="222"/>
      <c r="K19" s="115" t="s">
        <v>66</v>
      </c>
      <c r="L19" s="237" t="s">
        <v>65</v>
      </c>
      <c r="M19" s="238"/>
      <c r="N19" s="222"/>
      <c r="O19" s="171" t="s">
        <v>63</v>
      </c>
      <c r="P19" s="172" t="s">
        <v>72</v>
      </c>
      <c r="Q19" s="222"/>
      <c r="R19" s="231"/>
      <c r="S19" s="232"/>
    </row>
    <row r="20" spans="1:19" ht="15.75" customHeight="1" thickTop="1" x14ac:dyDescent="0.15">
      <c r="A20" s="50"/>
      <c r="B20" s="51"/>
      <c r="C20" s="289"/>
      <c r="D20" s="290"/>
      <c r="E20" s="199"/>
      <c r="F20" s="112"/>
      <c r="G20" s="150"/>
      <c r="H20" s="111">
        <f>IF(ISERROR((F20/1000*C20+G20)),0,(F20/1000*C20+G20))</f>
        <v>0</v>
      </c>
      <c r="I20" s="52"/>
      <c r="J20" s="111">
        <f>IF(ISERROR(H20*E20+I20),0,(SUM(H20*E20+I20)))</f>
        <v>0</v>
      </c>
      <c r="K20" s="53"/>
      <c r="L20" s="235"/>
      <c r="M20" s="236"/>
      <c r="N20" s="111">
        <f>IF(ISERROR(SUM(J20:L20)),0,(SUM(J20:L20)))</f>
        <v>0</v>
      </c>
      <c r="O20" s="173"/>
      <c r="P20" s="174"/>
      <c r="Q20" s="111">
        <f>ROUNDUP(IF(ISERROR(N20*O20*P20),0,N20*O20*P20),0)</f>
        <v>0</v>
      </c>
      <c r="R20" s="253"/>
      <c r="S20" s="254"/>
    </row>
    <row r="21" spans="1:19" ht="15.75" customHeight="1" x14ac:dyDescent="0.15">
      <c r="A21" s="50"/>
      <c r="B21" s="51"/>
      <c r="C21" s="257"/>
      <c r="D21" s="258"/>
      <c r="E21" s="199"/>
      <c r="F21" s="112"/>
      <c r="G21" s="150"/>
      <c r="H21" s="38">
        <f>IF(ISERROR((F21/1000*C21+G21)),0,(F21/1000*C21+G21))</f>
        <v>0</v>
      </c>
      <c r="I21" s="52"/>
      <c r="J21" s="38">
        <f t="shared" ref="J21:J23" si="4">IF(ISERROR(H21*E21+I21),0,(SUM(H21*E21+I21)))</f>
        <v>0</v>
      </c>
      <c r="K21" s="53"/>
      <c r="L21" s="233"/>
      <c r="M21" s="234"/>
      <c r="N21" s="38">
        <f>IF(ISERROR(SUM(J21:L21)),0,(SUM(J21:L21)))</f>
        <v>0</v>
      </c>
      <c r="O21" s="173"/>
      <c r="P21" s="174"/>
      <c r="Q21" s="38">
        <f>ROUNDUP(IF(ISERROR(N21*O21*P21),0,N21*O21*P21),0)</f>
        <v>0</v>
      </c>
      <c r="R21" s="243"/>
      <c r="S21" s="244"/>
    </row>
    <row r="22" spans="1:19" ht="15.75" customHeight="1" x14ac:dyDescent="0.15">
      <c r="A22" s="50"/>
      <c r="B22" s="36"/>
      <c r="C22" s="257"/>
      <c r="D22" s="258"/>
      <c r="E22" s="201"/>
      <c r="F22" s="64"/>
      <c r="G22" s="151"/>
      <c r="H22" s="38">
        <f>IF(ISERROR((F22/1000*C22+G22)),0,(F22/1000*C22+G22))</f>
        <v>0</v>
      </c>
      <c r="I22" s="39"/>
      <c r="J22" s="38">
        <f t="shared" si="4"/>
        <v>0</v>
      </c>
      <c r="K22" s="40"/>
      <c r="L22" s="233"/>
      <c r="M22" s="234"/>
      <c r="N22" s="38">
        <f>IF(ISERROR(SUM(J22:L22)),0,(SUM(J22:L22)))</f>
        <v>0</v>
      </c>
      <c r="O22" s="175"/>
      <c r="P22" s="176"/>
      <c r="Q22" s="38">
        <f>ROUNDUP(IF(ISERROR(N22*O22*P22),0,N22*O22*P22),0)</f>
        <v>0</v>
      </c>
      <c r="R22" s="243"/>
      <c r="S22" s="244"/>
    </row>
    <row r="23" spans="1:19" ht="15.75" customHeight="1" thickBot="1" x14ac:dyDescent="0.2">
      <c r="A23" s="54"/>
      <c r="B23" s="55"/>
      <c r="C23" s="293"/>
      <c r="D23" s="294"/>
      <c r="E23" s="200"/>
      <c r="F23" s="66"/>
      <c r="G23" s="56"/>
      <c r="H23" s="42">
        <f>IF(ISERROR((F23/1000*C23+G23)),0,(F23/1000*C23+G23))</f>
        <v>0</v>
      </c>
      <c r="I23" s="43"/>
      <c r="J23" s="42">
        <f t="shared" si="4"/>
        <v>0</v>
      </c>
      <c r="K23" s="57"/>
      <c r="L23" s="223"/>
      <c r="M23" s="224"/>
      <c r="N23" s="42">
        <f>IF(ISERROR(SUM(J23:L23)),0,(SUM(J23:L23)))</f>
        <v>0</v>
      </c>
      <c r="O23" s="177"/>
      <c r="P23" s="178"/>
      <c r="Q23" s="42">
        <f>ROUNDUP(IF(ISERROR(N23*O23*P23),0,N23*O23*P23),0)</f>
        <v>0</v>
      </c>
      <c r="R23" s="241"/>
      <c r="S23" s="242"/>
    </row>
    <row r="24" spans="1:19" ht="15.75" thickTop="1" thickBo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60"/>
      <c r="N24" s="61" t="s">
        <v>78</v>
      </c>
      <c r="O24" s="251">
        <f>SUM(O20:O23)</f>
        <v>0</v>
      </c>
      <c r="P24" s="252"/>
      <c r="Q24" s="62">
        <f>SUM(Q20:Q23)</f>
        <v>0</v>
      </c>
      <c r="R24" s="63"/>
      <c r="S24" s="24"/>
    </row>
    <row r="25" spans="1:19" ht="14.25" thickBot="1" x14ac:dyDescent="0.2">
      <c r="A25" s="196" t="s">
        <v>119</v>
      </c>
      <c r="B25" s="32"/>
      <c r="C25" s="32"/>
      <c r="D25" s="32"/>
      <c r="E25" s="32"/>
      <c r="F25" s="24"/>
      <c r="G25" s="33"/>
      <c r="H25" s="33"/>
      <c r="I25" s="24"/>
      <c r="J25" s="24"/>
      <c r="K25" s="24"/>
      <c r="L25" s="24"/>
      <c r="M25" s="24"/>
      <c r="N25" s="24"/>
      <c r="O25" s="24"/>
      <c r="P25" s="24"/>
      <c r="Q25" s="34" t="s">
        <v>99</v>
      </c>
      <c r="R25" s="34"/>
      <c r="S25" s="24"/>
    </row>
    <row r="26" spans="1:19" ht="14.25" customHeight="1" thickTop="1" x14ac:dyDescent="0.15">
      <c r="A26" s="283" t="s">
        <v>64</v>
      </c>
      <c r="B26" s="285" t="s">
        <v>49</v>
      </c>
      <c r="C26" s="261" t="s">
        <v>48</v>
      </c>
      <c r="D26" s="287"/>
      <c r="E26" s="261" t="s">
        <v>53</v>
      </c>
      <c r="F26" s="263" t="s">
        <v>50</v>
      </c>
      <c r="G26" s="261" t="s">
        <v>60</v>
      </c>
      <c r="H26" s="221" t="s">
        <v>106</v>
      </c>
      <c r="I26" s="265" t="s">
        <v>54</v>
      </c>
      <c r="J26" s="221" t="s">
        <v>103</v>
      </c>
      <c r="K26" s="269" t="s">
        <v>61</v>
      </c>
      <c r="L26" s="270"/>
      <c r="M26" s="271"/>
      <c r="N26" s="221" t="s">
        <v>104</v>
      </c>
      <c r="O26" s="269" t="s">
        <v>62</v>
      </c>
      <c r="P26" s="271"/>
      <c r="Q26" s="221" t="s">
        <v>111</v>
      </c>
      <c r="R26" s="229" t="s">
        <v>52</v>
      </c>
      <c r="S26" s="230"/>
    </row>
    <row r="27" spans="1:19" ht="14.25" thickBot="1" x14ac:dyDescent="0.2">
      <c r="A27" s="284"/>
      <c r="B27" s="286"/>
      <c r="C27" s="262"/>
      <c r="D27" s="288"/>
      <c r="E27" s="262"/>
      <c r="F27" s="264"/>
      <c r="G27" s="262"/>
      <c r="H27" s="222"/>
      <c r="I27" s="266"/>
      <c r="J27" s="222"/>
      <c r="K27" s="115" t="s">
        <v>66</v>
      </c>
      <c r="L27" s="237" t="s">
        <v>65</v>
      </c>
      <c r="M27" s="238"/>
      <c r="N27" s="222"/>
      <c r="O27" s="171" t="s">
        <v>63</v>
      </c>
      <c r="P27" s="172" t="s">
        <v>72</v>
      </c>
      <c r="Q27" s="222"/>
      <c r="R27" s="231"/>
      <c r="S27" s="232"/>
    </row>
    <row r="28" spans="1:19" ht="16.5" customHeight="1" thickTop="1" x14ac:dyDescent="0.15">
      <c r="A28" s="50"/>
      <c r="B28" s="51"/>
      <c r="C28" s="289"/>
      <c r="D28" s="290"/>
      <c r="E28" s="199"/>
      <c r="F28" s="112"/>
      <c r="G28" s="152"/>
      <c r="H28" s="111">
        <f>IF(ISERROR((F28/1000*B28*C28*E28+G28)),0,(F28/1000*B28*C28+G28))</f>
        <v>0</v>
      </c>
      <c r="I28" s="52"/>
      <c r="J28" s="111">
        <f>IF(ISERROR(H28*12+I28),0,(SUM(H28*E28+I28)))</f>
        <v>0</v>
      </c>
      <c r="K28" s="53"/>
      <c r="L28" s="235"/>
      <c r="M28" s="236"/>
      <c r="N28" s="111">
        <f>IF(ISERROR(SUM(J28:L28)),0,(SUM(J28:L28)))</f>
        <v>0</v>
      </c>
      <c r="O28" s="173"/>
      <c r="P28" s="174"/>
      <c r="Q28" s="111">
        <f>ROUNDUP(IF(ISERROR(N28*O28*P28),0,N28*O28*P28),0)</f>
        <v>0</v>
      </c>
      <c r="R28" s="253"/>
      <c r="S28" s="254"/>
    </row>
    <row r="29" spans="1:19" ht="16.5" customHeight="1" x14ac:dyDescent="0.15">
      <c r="A29" s="35"/>
      <c r="B29" s="36"/>
      <c r="C29" s="257"/>
      <c r="D29" s="258"/>
      <c r="E29" s="201"/>
      <c r="F29" s="64"/>
      <c r="G29" s="153"/>
      <c r="H29" s="38">
        <f>IF(ISERROR((F29/1000*B29*C29*E29+G29)),0,(F29/1000*B29*C29+G29))</f>
        <v>0</v>
      </c>
      <c r="I29" s="39"/>
      <c r="J29" s="38">
        <f>IF(ISERROR(H29*12+I29),0,(SUM(H29*E29+I29)))</f>
        <v>0</v>
      </c>
      <c r="K29" s="40"/>
      <c r="L29" s="233"/>
      <c r="M29" s="234"/>
      <c r="N29" s="38">
        <f>IF(ISERROR(SUM(J29:L29)),0,(SUM(J29:L29)))</f>
        <v>0</v>
      </c>
      <c r="O29" s="175"/>
      <c r="P29" s="176"/>
      <c r="Q29" s="38">
        <f>ROUNDUP(IF(ISERROR(N29*O29*P29),0,N29*O29*P29),0)</f>
        <v>0</v>
      </c>
      <c r="R29" s="243"/>
      <c r="S29" s="244"/>
    </row>
    <row r="30" spans="1:19" ht="16.5" customHeight="1" x14ac:dyDescent="0.15">
      <c r="A30" s="35"/>
      <c r="B30" s="36"/>
      <c r="C30" s="257"/>
      <c r="D30" s="258"/>
      <c r="E30" s="201"/>
      <c r="F30" s="65"/>
      <c r="G30" s="154"/>
      <c r="H30" s="38">
        <f>IF(ISERROR((F30/1000*B30*C30*E30+G30)),0,(F30/1000*B30*C30+G30))</f>
        <v>0</v>
      </c>
      <c r="I30" s="39"/>
      <c r="J30" s="38">
        <f>IF(ISERROR(H30*12+I30),0,(SUM(H30*E30+I30)))</f>
        <v>0</v>
      </c>
      <c r="K30" s="40"/>
      <c r="L30" s="233"/>
      <c r="M30" s="234"/>
      <c r="N30" s="38">
        <f>IF(ISERROR(SUM(J30:L30)),0,(SUM(J30:L30)))</f>
        <v>0</v>
      </c>
      <c r="O30" s="175"/>
      <c r="P30" s="176"/>
      <c r="Q30" s="38">
        <f>ROUNDUP(IF(ISERROR(N30*O30*P30),0,N30*O30*P30),0)</f>
        <v>0</v>
      </c>
      <c r="R30" s="243"/>
      <c r="S30" s="244"/>
    </row>
    <row r="31" spans="1:19" ht="16.5" customHeight="1" thickBot="1" x14ac:dyDescent="0.2">
      <c r="A31" s="35"/>
      <c r="B31" s="36"/>
      <c r="C31" s="293"/>
      <c r="D31" s="294"/>
      <c r="E31" s="200"/>
      <c r="F31" s="66"/>
      <c r="G31" s="155"/>
      <c r="H31" s="42">
        <f>IF(ISERROR((F31/1000*B31*C31*E31+G31)),0,(F31/1000*B31*C31+G31))</f>
        <v>0</v>
      </c>
      <c r="I31" s="43"/>
      <c r="J31" s="42">
        <f>IF(ISERROR(H31*12+I31),0,(SUM(H31*E31+I31)))</f>
        <v>0</v>
      </c>
      <c r="K31" s="57"/>
      <c r="L31" s="223"/>
      <c r="M31" s="224"/>
      <c r="N31" s="42">
        <f>IF(ISERROR(SUM(J31:L31)),0,(SUM(J31:L31)))</f>
        <v>0</v>
      </c>
      <c r="O31" s="177"/>
      <c r="P31" s="178"/>
      <c r="Q31" s="42">
        <f>ROUNDUP(IF(ISERROR(N31*O31*P31),0,N31*O31*P31),0)</f>
        <v>0</v>
      </c>
      <c r="R31" s="241"/>
      <c r="S31" s="242"/>
    </row>
    <row r="32" spans="1:19" s="20" customFormat="1" thickTop="1" thickBot="1" x14ac:dyDescent="0.2">
      <c r="A32" s="67"/>
      <c r="B32" s="67"/>
      <c r="C32" s="67"/>
      <c r="D32" s="67"/>
      <c r="E32" s="68"/>
      <c r="F32" s="68"/>
      <c r="G32" s="67"/>
      <c r="H32" s="68"/>
      <c r="I32" s="67"/>
      <c r="J32" s="68"/>
      <c r="K32" s="69"/>
      <c r="L32" s="70"/>
      <c r="M32" s="71"/>
      <c r="N32" s="61" t="s">
        <v>77</v>
      </c>
      <c r="O32" s="251">
        <f>SUM(O28:O31)</f>
        <v>0</v>
      </c>
      <c r="P32" s="252"/>
      <c r="Q32" s="72">
        <f>ROUNDUP(SUM(Q28:Q31),0)</f>
        <v>0</v>
      </c>
      <c r="R32" s="73"/>
      <c r="S32" s="74"/>
    </row>
    <row r="33" spans="1:22" s="20" customFormat="1" ht="3.7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s="78" customFormat="1" ht="12.75" thickBot="1" x14ac:dyDescent="0.2">
      <c r="A34" s="75" t="s">
        <v>109</v>
      </c>
      <c r="B34" s="74"/>
      <c r="C34" s="74"/>
      <c r="D34" s="74"/>
      <c r="E34" s="74"/>
      <c r="F34" s="74"/>
      <c r="G34" s="74"/>
      <c r="H34" s="74"/>
      <c r="I34" s="74"/>
      <c r="J34" s="76" t="s">
        <v>99</v>
      </c>
      <c r="K34" s="74"/>
      <c r="L34" s="34"/>
      <c r="M34" s="74"/>
      <c r="N34" s="189"/>
      <c r="O34" s="190"/>
      <c r="P34" s="190"/>
      <c r="Q34" s="190"/>
      <c r="R34" s="190"/>
      <c r="S34" s="77"/>
      <c r="T34" s="300"/>
      <c r="U34" s="300"/>
      <c r="V34" s="300"/>
    </row>
    <row r="35" spans="1:22" s="78" customFormat="1" ht="12" customHeight="1" x14ac:dyDescent="0.15">
      <c r="A35" s="273" t="s">
        <v>64</v>
      </c>
      <c r="B35" s="261" t="s">
        <v>70</v>
      </c>
      <c r="C35" s="281"/>
      <c r="D35" s="303" t="s">
        <v>71</v>
      </c>
      <c r="E35" s="287"/>
      <c r="F35" s="321" t="s">
        <v>110</v>
      </c>
      <c r="G35" s="317" t="s">
        <v>108</v>
      </c>
      <c r="H35" s="319" t="s">
        <v>114</v>
      </c>
      <c r="I35" s="320"/>
      <c r="J35" s="315" t="s">
        <v>115</v>
      </c>
      <c r="K35" s="311" t="s">
        <v>97</v>
      </c>
      <c r="L35" s="312"/>
      <c r="M35" s="77"/>
      <c r="N35" s="191"/>
      <c r="O35" s="191"/>
      <c r="P35" s="191"/>
      <c r="Q35" s="191"/>
      <c r="R35" s="192"/>
      <c r="S35" s="77"/>
    </row>
    <row r="36" spans="1:22" s="78" customFormat="1" ht="14.45" customHeight="1" thickBot="1" x14ac:dyDescent="0.2">
      <c r="A36" s="274"/>
      <c r="B36" s="262"/>
      <c r="C36" s="282"/>
      <c r="D36" s="304"/>
      <c r="E36" s="288"/>
      <c r="F36" s="322"/>
      <c r="G36" s="318"/>
      <c r="H36" s="116" t="s">
        <v>63</v>
      </c>
      <c r="I36" s="117" t="s">
        <v>72</v>
      </c>
      <c r="J36" s="316"/>
      <c r="K36" s="313"/>
      <c r="L36" s="314"/>
      <c r="M36" s="77"/>
      <c r="N36" s="193"/>
      <c r="O36" s="193"/>
      <c r="P36" s="194"/>
      <c r="Q36" s="194"/>
      <c r="R36" s="195"/>
      <c r="S36" s="77"/>
    </row>
    <row r="37" spans="1:22" s="78" customFormat="1" ht="16.5" customHeight="1" thickTop="1" x14ac:dyDescent="0.15">
      <c r="A37" s="179"/>
      <c r="B37" s="279"/>
      <c r="C37" s="280"/>
      <c r="D37" s="301"/>
      <c r="E37" s="302"/>
      <c r="F37" s="120"/>
      <c r="G37" s="111">
        <f>B37*D37+F37</f>
        <v>0</v>
      </c>
      <c r="H37" s="137"/>
      <c r="I37" s="138"/>
      <c r="J37" s="113">
        <f>ROUNDUP(IF(ISERROR(G37*H37*I37),0,G37*H37*I37),0)</f>
        <v>0</v>
      </c>
      <c r="K37" s="309"/>
      <c r="L37" s="310"/>
      <c r="M37" s="77"/>
      <c r="N37" s="193"/>
      <c r="O37" s="193"/>
      <c r="P37" s="194"/>
      <c r="Q37" s="194"/>
      <c r="R37" s="195"/>
      <c r="S37" s="77"/>
    </row>
    <row r="38" spans="1:22" s="78" customFormat="1" ht="16.5" customHeight="1" x14ac:dyDescent="0.15">
      <c r="A38" s="180"/>
      <c r="B38" s="277"/>
      <c r="C38" s="278"/>
      <c r="D38" s="323"/>
      <c r="E38" s="324"/>
      <c r="F38" s="118"/>
      <c r="G38" s="38">
        <f>B38*D38+F38</f>
        <v>0</v>
      </c>
      <c r="H38" s="139"/>
      <c r="I38" s="140"/>
      <c r="J38" s="79">
        <f>ROUNDUP(IF(ISERROR(G38*H38*I38),0,G38*H38*I38),0)</f>
        <v>0</v>
      </c>
      <c r="K38" s="307"/>
      <c r="L38" s="308"/>
      <c r="M38" s="77"/>
      <c r="N38" s="193"/>
      <c r="O38" s="193"/>
      <c r="P38" s="193"/>
      <c r="Q38" s="193"/>
      <c r="R38" s="195"/>
      <c r="S38" s="77"/>
    </row>
    <row r="39" spans="1:22" s="78" customFormat="1" ht="16.5" customHeight="1" thickBot="1" x14ac:dyDescent="0.2">
      <c r="A39" s="181"/>
      <c r="B39" s="275"/>
      <c r="C39" s="276"/>
      <c r="D39" s="325"/>
      <c r="E39" s="326"/>
      <c r="F39" s="119"/>
      <c r="G39" s="42">
        <f>B39*D39+F39</f>
        <v>0</v>
      </c>
      <c r="H39" s="141"/>
      <c r="I39" s="142"/>
      <c r="J39" s="80">
        <f>ROUNDUP(IF(ISERROR(G39*H39*I39),0,G39*H39*I39),0)</f>
        <v>0</v>
      </c>
      <c r="K39" s="305"/>
      <c r="L39" s="306"/>
      <c r="M39" s="77"/>
      <c r="N39" s="193"/>
      <c r="O39" s="193"/>
      <c r="P39" s="194"/>
      <c r="Q39" s="194"/>
      <c r="R39" s="195"/>
      <c r="S39" s="77"/>
    </row>
    <row r="40" spans="1:22" s="78" customFormat="1" ht="12.75" thickBot="1" x14ac:dyDescent="0.2">
      <c r="A40" s="77"/>
      <c r="B40" s="77"/>
      <c r="C40" s="77"/>
      <c r="D40" s="77"/>
      <c r="E40" s="77"/>
      <c r="F40" s="81"/>
      <c r="G40" s="82" t="s">
        <v>76</v>
      </c>
      <c r="H40" s="267">
        <f>SUM(H37:H39)</f>
        <v>0</v>
      </c>
      <c r="I40" s="268"/>
      <c r="J40" s="83">
        <f>ROUNDUP(SUM(J37:J39),0)</f>
        <v>0</v>
      </c>
      <c r="K40" s="77"/>
      <c r="L40" s="77"/>
      <c r="M40" s="77"/>
      <c r="N40" s="84"/>
      <c r="O40" s="84"/>
      <c r="P40" s="84"/>
      <c r="Q40" s="84"/>
      <c r="R40" s="85"/>
      <c r="S40" s="77"/>
    </row>
    <row r="41" spans="1:22" s="86" customFormat="1" ht="16.5" customHeight="1" x14ac:dyDescent="0.15">
      <c r="G41" s="87"/>
      <c r="H41" s="88"/>
      <c r="I41" s="88"/>
      <c r="J41" s="89"/>
      <c r="N41" s="90"/>
      <c r="O41" s="90"/>
      <c r="P41" s="90"/>
      <c r="Q41" s="90"/>
      <c r="R41" s="91"/>
    </row>
    <row r="42" spans="1:22" s="92" customFormat="1" ht="14.25" customHeight="1" x14ac:dyDescent="0.15">
      <c r="A42" s="297" t="s">
        <v>80</v>
      </c>
      <c r="B42" s="297"/>
      <c r="C42" s="297"/>
      <c r="D42" s="297"/>
      <c r="E42" s="297"/>
      <c r="F42" s="297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</row>
    <row r="43" spans="1:22" s="92" customFormat="1" ht="24.75" customHeight="1" thickBot="1" x14ac:dyDescent="0.2">
      <c r="A43" s="299" t="s">
        <v>86</v>
      </c>
      <c r="B43" s="299"/>
      <c r="C43" s="299" t="s">
        <v>85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</row>
    <row r="44" spans="1:22" s="92" customFormat="1" ht="30" customHeight="1" thickTop="1" x14ac:dyDescent="0.15">
      <c r="A44" s="298" t="s">
        <v>89</v>
      </c>
      <c r="B44" s="298"/>
      <c r="C44" s="298" t="s">
        <v>81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U44" s="93"/>
    </row>
    <row r="45" spans="1:22" s="20" customFormat="1" ht="30" customHeight="1" x14ac:dyDescent="0.15">
      <c r="A45" s="296" t="s">
        <v>90</v>
      </c>
      <c r="B45" s="296"/>
      <c r="C45" s="296" t="s">
        <v>68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</row>
    <row r="46" spans="1:22" s="20" customFormat="1" ht="30" customHeight="1" x14ac:dyDescent="0.15">
      <c r="A46" s="296" t="s">
        <v>91</v>
      </c>
      <c r="B46" s="296"/>
      <c r="C46" s="296" t="s">
        <v>82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</row>
    <row r="47" spans="1:22" s="20" customFormat="1" ht="30" customHeight="1" x14ac:dyDescent="0.15">
      <c r="A47" s="296" t="s">
        <v>92</v>
      </c>
      <c r="B47" s="296"/>
      <c r="C47" s="296" t="s">
        <v>83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</row>
    <row r="48" spans="1:22" s="20" customFormat="1" ht="30" customHeight="1" x14ac:dyDescent="0.15">
      <c r="A48" s="296" t="s">
        <v>93</v>
      </c>
      <c r="B48" s="296"/>
      <c r="C48" s="296" t="s">
        <v>69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</row>
    <row r="49" spans="1:18" s="20" customFormat="1" ht="30" customHeight="1" x14ac:dyDescent="0.15">
      <c r="A49" s="295" t="s">
        <v>107</v>
      </c>
      <c r="B49" s="295"/>
      <c r="C49" s="296" t="s">
        <v>84</v>
      </c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0" spans="1:18" s="20" customFormat="1" ht="16.5" customHeight="1" x14ac:dyDescent="0.15">
      <c r="A50" s="296" t="s">
        <v>94</v>
      </c>
      <c r="B50" s="296"/>
      <c r="C50" s="327" t="s">
        <v>73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 s="20" customFormat="1" ht="16.5" customHeight="1" x14ac:dyDescent="0.15">
      <c r="A51" s="296"/>
      <c r="B51" s="296"/>
      <c r="C51" s="328" t="s">
        <v>74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1:18" s="20" customFormat="1" ht="16.5" customHeight="1" x14ac:dyDescent="0.15">
      <c r="A52" s="296"/>
      <c r="B52" s="296"/>
      <c r="C52" s="298" t="s">
        <v>75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 s="20" customFormat="1" ht="16.5" customHeight="1" x14ac:dyDescent="0.15">
      <c r="A53" s="296" t="s">
        <v>95</v>
      </c>
      <c r="B53" s="296"/>
      <c r="C53" s="329" t="s">
        <v>87</v>
      </c>
      <c r="D53" s="329"/>
      <c r="E53" s="329"/>
      <c r="F53" s="329"/>
      <c r="G53" s="327" t="s">
        <v>120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</row>
    <row r="54" spans="1:18" s="20" customFormat="1" ht="16.5" customHeight="1" x14ac:dyDescent="0.15">
      <c r="A54" s="296"/>
      <c r="B54" s="296"/>
      <c r="C54" s="329"/>
      <c r="D54" s="329"/>
      <c r="E54" s="329"/>
      <c r="F54" s="329"/>
      <c r="G54" s="298" t="s">
        <v>121</v>
      </c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  <row r="55" spans="1:18" s="20" customFormat="1" ht="16.5" customHeight="1" x14ac:dyDescent="0.15">
      <c r="A55" s="296"/>
      <c r="B55" s="296"/>
      <c r="C55" s="329" t="s">
        <v>88</v>
      </c>
      <c r="D55" s="329"/>
      <c r="E55" s="329"/>
      <c r="F55" s="329"/>
      <c r="G55" s="296" t="s">
        <v>122</v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</row>
    <row r="56" spans="1:18" ht="49.5" customHeight="1" x14ac:dyDescent="0.15">
      <c r="A56" s="296" t="s">
        <v>96</v>
      </c>
      <c r="B56" s="296"/>
      <c r="C56" s="295" t="s">
        <v>98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</row>
  </sheetData>
  <sheetProtection algorithmName="SHA-512" hashValue="sc/a/nNESU0IBHYiitrvDUhNSJj/xBZJHYZcD01WNbVUmNNCMkUddbL4k6IHBDmXNKZ0XmNKwlZCmX0I11Rssg==" saltValue="V0Qfmm9BhTjRiCs7mkyw5A==" spinCount="100000" sheet="1" objects="1" scenarios="1"/>
  <mergeCells count="142">
    <mergeCell ref="A56:B56"/>
    <mergeCell ref="C56:R56"/>
    <mergeCell ref="A53:B55"/>
    <mergeCell ref="C53:F54"/>
    <mergeCell ref="G53:R53"/>
    <mergeCell ref="G54:R54"/>
    <mergeCell ref="C55:F55"/>
    <mergeCell ref="G55:R55"/>
    <mergeCell ref="A48:B48"/>
    <mergeCell ref="C48:R48"/>
    <mergeCell ref="A49:B49"/>
    <mergeCell ref="C49:R49"/>
    <mergeCell ref="A50:B52"/>
    <mergeCell ref="C50:R50"/>
    <mergeCell ref="C51:R51"/>
    <mergeCell ref="C52:R52"/>
    <mergeCell ref="A45:B45"/>
    <mergeCell ref="C45:R45"/>
    <mergeCell ref="A46:B46"/>
    <mergeCell ref="C46:R46"/>
    <mergeCell ref="A47:B47"/>
    <mergeCell ref="C47:R47"/>
    <mergeCell ref="H40:I40"/>
    <mergeCell ref="A42:F42"/>
    <mergeCell ref="A43:B43"/>
    <mergeCell ref="C43:R43"/>
    <mergeCell ref="A44:B44"/>
    <mergeCell ref="C44:R44"/>
    <mergeCell ref="B38:C38"/>
    <mergeCell ref="D38:E38"/>
    <mergeCell ref="K38:L38"/>
    <mergeCell ref="B39:C39"/>
    <mergeCell ref="D39:E39"/>
    <mergeCell ref="K39:L39"/>
    <mergeCell ref="H35:I35"/>
    <mergeCell ref="J35:J36"/>
    <mergeCell ref="K35:L36"/>
    <mergeCell ref="B37:C37"/>
    <mergeCell ref="D37:E37"/>
    <mergeCell ref="K37:L37"/>
    <mergeCell ref="C31:D31"/>
    <mergeCell ref="L31:M31"/>
    <mergeCell ref="R31:S31"/>
    <mergeCell ref="O32:P32"/>
    <mergeCell ref="T34:V34"/>
    <mergeCell ref="A35:A36"/>
    <mergeCell ref="B35:C36"/>
    <mergeCell ref="D35:E36"/>
    <mergeCell ref="F35:F36"/>
    <mergeCell ref="G35:G36"/>
    <mergeCell ref="C29:D29"/>
    <mergeCell ref="L29:M29"/>
    <mergeCell ref="R29:S29"/>
    <mergeCell ref="C30:D30"/>
    <mergeCell ref="L30:M30"/>
    <mergeCell ref="R30:S30"/>
    <mergeCell ref="Q26:Q27"/>
    <mergeCell ref="R26:S27"/>
    <mergeCell ref="L27:M27"/>
    <mergeCell ref="C28:D28"/>
    <mergeCell ref="L28:M28"/>
    <mergeCell ref="R28:S28"/>
    <mergeCell ref="H26:H27"/>
    <mergeCell ref="I26:I27"/>
    <mergeCell ref="J26:J27"/>
    <mergeCell ref="K26:M26"/>
    <mergeCell ref="N26:N27"/>
    <mergeCell ref="O26:P26"/>
    <mergeCell ref="C23:D23"/>
    <mergeCell ref="L23:M23"/>
    <mergeCell ref="R23:S23"/>
    <mergeCell ref="O24:P24"/>
    <mergeCell ref="A26:A27"/>
    <mergeCell ref="B26:B27"/>
    <mergeCell ref="C26:D27"/>
    <mergeCell ref="E26:E27"/>
    <mergeCell ref="F26:F27"/>
    <mergeCell ref="G26:G27"/>
    <mergeCell ref="C21:D21"/>
    <mergeCell ref="L21:M21"/>
    <mergeCell ref="R21:S21"/>
    <mergeCell ref="C22:D22"/>
    <mergeCell ref="L22:M22"/>
    <mergeCell ref="R22:S22"/>
    <mergeCell ref="O18:P18"/>
    <mergeCell ref="Q18:Q19"/>
    <mergeCell ref="R18:S19"/>
    <mergeCell ref="L19:M19"/>
    <mergeCell ref="C20:D20"/>
    <mergeCell ref="L20:M20"/>
    <mergeCell ref="R20:S20"/>
    <mergeCell ref="G18:G19"/>
    <mergeCell ref="H18:H19"/>
    <mergeCell ref="I18:I19"/>
    <mergeCell ref="J18:J19"/>
    <mergeCell ref="K18:M18"/>
    <mergeCell ref="N18:N19"/>
    <mergeCell ref="C15:D15"/>
    <mergeCell ref="L15:M15"/>
    <mergeCell ref="R15:S15"/>
    <mergeCell ref="M16:N16"/>
    <mergeCell ref="O16:P16"/>
    <mergeCell ref="A18:A19"/>
    <mergeCell ref="B18:B19"/>
    <mergeCell ref="C18:D19"/>
    <mergeCell ref="E18:E19"/>
    <mergeCell ref="F18:F19"/>
    <mergeCell ref="C13:D13"/>
    <mergeCell ref="L13:M13"/>
    <mergeCell ref="R13:S13"/>
    <mergeCell ref="C14:D14"/>
    <mergeCell ref="L14:M14"/>
    <mergeCell ref="R14:S14"/>
    <mergeCell ref="C11:D11"/>
    <mergeCell ref="L11:M11"/>
    <mergeCell ref="R11:S11"/>
    <mergeCell ref="C12:D12"/>
    <mergeCell ref="L12:M12"/>
    <mergeCell ref="R12:S12"/>
    <mergeCell ref="O8:P8"/>
    <mergeCell ref="Q8:Q9"/>
    <mergeCell ref="R8:S9"/>
    <mergeCell ref="L9:M9"/>
    <mergeCell ref="C10:D10"/>
    <mergeCell ref="L10:M10"/>
    <mergeCell ref="R10:S10"/>
    <mergeCell ref="G8:G9"/>
    <mergeCell ref="H8:H9"/>
    <mergeCell ref="I8:I9"/>
    <mergeCell ref="J8:J9"/>
    <mergeCell ref="K8:M8"/>
    <mergeCell ref="N8:N9"/>
    <mergeCell ref="D1:O1"/>
    <mergeCell ref="Q1:S1"/>
    <mergeCell ref="B3:K3"/>
    <mergeCell ref="Q4:Q5"/>
    <mergeCell ref="R4:R5"/>
    <mergeCell ref="A8:A9"/>
    <mergeCell ref="B8:B9"/>
    <mergeCell ref="C8:D9"/>
    <mergeCell ref="E8:E9"/>
    <mergeCell ref="F8:F9"/>
  </mergeCells>
  <phoneticPr fontId="1"/>
  <pageMargins left="0.39370078740157483" right="0.39370078740157483" top="0.59055118110236227" bottom="0.59055118110236227" header="0.31496062992125984" footer="0.31496062992125984"/>
  <pageSetup paperSize="9" scale="98" orientation="landscape" r:id="rId1"/>
  <rowBreaks count="1" manualBreakCount="1">
    <brk id="40" max="18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8B76-4892-4A55-8635-17919DB618DB}">
  <sheetPr>
    <tabColor theme="0" tint="-0.14999847407452621"/>
  </sheetPr>
  <dimension ref="A1:I34"/>
  <sheetViews>
    <sheetView view="pageBreakPreview" zoomScale="85" zoomScaleNormal="100" zoomScaleSheetLayoutView="85" workbookViewId="0">
      <pane ySplit="4" topLeftCell="A5" activePane="bottomLeft" state="frozen"/>
      <selection activeCell="C18" sqref="C18:D19"/>
      <selection pane="bottomLeft" activeCell="C18" sqref="C18:D19"/>
    </sheetView>
  </sheetViews>
  <sheetFormatPr defaultColWidth="9" defaultRowHeight="13.5" x14ac:dyDescent="0.15"/>
  <cols>
    <col min="1" max="1" width="32.5" style="5" customWidth="1"/>
    <col min="2" max="2" width="14.875" style="5" customWidth="1"/>
    <col min="3" max="3" width="12.875" style="5" customWidth="1"/>
    <col min="4" max="4" width="6.25" style="5" customWidth="1"/>
    <col min="5" max="5" width="22" style="5" customWidth="1"/>
    <col min="6" max="16384" width="9" style="5"/>
  </cols>
  <sheetData>
    <row r="1" spans="1:9" ht="14.25" x14ac:dyDescent="0.15">
      <c r="E1" s="168" t="s">
        <v>116</v>
      </c>
    </row>
    <row r="2" spans="1:9" ht="19.5" customHeight="1" x14ac:dyDescent="0.15">
      <c r="A2" s="330" t="str">
        <f>"【提案用】　"&amp;'A_指定事業収支予算書 (R12)'!C1&amp;"　 (設備管理費及び本社経費　積算調書）"</f>
        <v>【提案用】　指定事業収支予算書（令和12年度）　 (設備管理費及び本社経費　積算調書）</v>
      </c>
      <c r="B2" s="330"/>
      <c r="C2" s="330"/>
      <c r="D2" s="330"/>
      <c r="E2" s="330"/>
    </row>
    <row r="3" spans="1:9" ht="19.5" customHeight="1" x14ac:dyDescent="0.15">
      <c r="A3" s="331"/>
      <c r="B3" s="331"/>
      <c r="C3" s="331"/>
      <c r="D3" s="331"/>
      <c r="E3" s="331"/>
    </row>
    <row r="4" spans="1:9" ht="21" customHeight="1" x14ac:dyDescent="0.15">
      <c r="A4" s="94" t="s">
        <v>24</v>
      </c>
      <c r="B4" s="343" t="str">
        <f>'A_指定事業収支予算書 (R12)'!C3</f>
        <v>長野市</v>
      </c>
      <c r="C4" s="344"/>
      <c r="D4" s="344"/>
      <c r="E4" s="345"/>
    </row>
    <row r="5" spans="1:9" ht="19.5" customHeight="1" x14ac:dyDescent="0.15"/>
    <row r="6" spans="1:9" ht="19.5" customHeight="1" thickBot="1" x14ac:dyDescent="0.2">
      <c r="A6" s="163" t="s">
        <v>44</v>
      </c>
      <c r="E6" s="7" t="s">
        <v>1</v>
      </c>
    </row>
    <row r="7" spans="1:9" ht="31.5" customHeight="1" thickBot="1" x14ac:dyDescent="0.2">
      <c r="A7" s="351" t="s">
        <v>36</v>
      </c>
      <c r="B7" s="352"/>
      <c r="C7" s="103" t="s">
        <v>41</v>
      </c>
      <c r="D7" s="104" t="s">
        <v>42</v>
      </c>
      <c r="E7" s="105" t="s">
        <v>43</v>
      </c>
    </row>
    <row r="8" spans="1:9" ht="21.75" customHeight="1" thickTop="1" x14ac:dyDescent="0.15">
      <c r="A8" s="357"/>
      <c r="B8" s="358"/>
      <c r="C8" s="157"/>
      <c r="D8" s="158"/>
      <c r="E8" s="99">
        <f>IF(ISERROR(C8*D8),0,C8*D8)</f>
        <v>0</v>
      </c>
    </row>
    <row r="9" spans="1:9" ht="21.75" customHeight="1" x14ac:dyDescent="0.15">
      <c r="A9" s="337"/>
      <c r="B9" s="338"/>
      <c r="C9" s="159"/>
      <c r="D9" s="160"/>
      <c r="E9" s="96">
        <f>IF(ISERROR(C9*D9),0,C9*D9)</f>
        <v>0</v>
      </c>
    </row>
    <row r="10" spans="1:9" ht="21.75" customHeight="1" x14ac:dyDescent="0.15">
      <c r="A10" s="337"/>
      <c r="B10" s="338"/>
      <c r="C10" s="159"/>
      <c r="D10" s="160"/>
      <c r="E10" s="96">
        <f t="shared" ref="E10:E19" si="0">IF(ISERROR(C10*D10),0,C10*D10)</f>
        <v>0</v>
      </c>
    </row>
    <row r="11" spans="1:9" ht="21.75" customHeight="1" x14ac:dyDescent="0.15">
      <c r="A11" s="339"/>
      <c r="B11" s="340"/>
      <c r="C11" s="159"/>
      <c r="D11" s="160"/>
      <c r="E11" s="96">
        <f t="shared" si="0"/>
        <v>0</v>
      </c>
    </row>
    <row r="12" spans="1:9" ht="21.75" customHeight="1" x14ac:dyDescent="0.15">
      <c r="A12" s="339"/>
      <c r="B12" s="340"/>
      <c r="C12" s="159"/>
      <c r="D12" s="160"/>
      <c r="E12" s="96">
        <f t="shared" si="0"/>
        <v>0</v>
      </c>
    </row>
    <row r="13" spans="1:9" ht="21.75" customHeight="1" x14ac:dyDescent="0.15">
      <c r="A13" s="339"/>
      <c r="B13" s="340"/>
      <c r="C13" s="159"/>
      <c r="D13" s="160"/>
      <c r="E13" s="96">
        <f t="shared" si="0"/>
        <v>0</v>
      </c>
    </row>
    <row r="14" spans="1:9" ht="21.75" customHeight="1" x14ac:dyDescent="0.15">
      <c r="A14" s="339"/>
      <c r="B14" s="340"/>
      <c r="C14" s="159"/>
      <c r="D14" s="160"/>
      <c r="E14" s="96">
        <f t="shared" si="0"/>
        <v>0</v>
      </c>
    </row>
    <row r="15" spans="1:9" ht="21.75" customHeight="1" x14ac:dyDescent="0.15">
      <c r="A15" s="339"/>
      <c r="B15" s="340"/>
      <c r="C15" s="159"/>
      <c r="D15" s="160"/>
      <c r="E15" s="96">
        <f t="shared" si="0"/>
        <v>0</v>
      </c>
      <c r="F15" s="13"/>
      <c r="G15" s="13"/>
      <c r="H15" s="13"/>
      <c r="I15" s="13"/>
    </row>
    <row r="16" spans="1:9" ht="21.75" customHeight="1" x14ac:dyDescent="0.15">
      <c r="A16" s="339"/>
      <c r="B16" s="340"/>
      <c r="C16" s="159"/>
      <c r="D16" s="160"/>
      <c r="E16" s="96">
        <f t="shared" si="0"/>
        <v>0</v>
      </c>
    </row>
    <row r="17" spans="1:5" ht="21.75" customHeight="1" x14ac:dyDescent="0.15">
      <c r="A17" s="339"/>
      <c r="B17" s="340"/>
      <c r="C17" s="159"/>
      <c r="D17" s="160"/>
      <c r="E17" s="96">
        <f t="shared" si="0"/>
        <v>0</v>
      </c>
    </row>
    <row r="18" spans="1:5" ht="21.75" customHeight="1" x14ac:dyDescent="0.15">
      <c r="A18" s="339"/>
      <c r="B18" s="340"/>
      <c r="C18" s="159"/>
      <c r="D18" s="160"/>
      <c r="E18" s="96">
        <f t="shared" si="0"/>
        <v>0</v>
      </c>
    </row>
    <row r="19" spans="1:5" ht="21.75" customHeight="1" thickBot="1" x14ac:dyDescent="0.2">
      <c r="A19" s="353"/>
      <c r="B19" s="354"/>
      <c r="C19" s="161"/>
      <c r="D19" s="162"/>
      <c r="E19" s="108">
        <f t="shared" si="0"/>
        <v>0</v>
      </c>
    </row>
    <row r="20" spans="1:5" ht="21.75" customHeight="1" thickTop="1" thickBot="1" x14ac:dyDescent="0.2">
      <c r="A20" s="355" t="s">
        <v>38</v>
      </c>
      <c r="B20" s="356"/>
      <c r="C20" s="356"/>
      <c r="D20" s="356"/>
      <c r="E20" s="101">
        <f>SUM(E8:E19)</f>
        <v>0</v>
      </c>
    </row>
    <row r="21" spans="1:5" ht="18" customHeight="1" x14ac:dyDescent="0.15">
      <c r="A21" s="348"/>
      <c r="B21" s="348"/>
      <c r="C21" s="349"/>
      <c r="D21" s="349"/>
      <c r="E21" s="350"/>
    </row>
    <row r="22" spans="1:5" ht="19.5" customHeight="1" thickBot="1" x14ac:dyDescent="0.2">
      <c r="A22" s="6" t="s">
        <v>31</v>
      </c>
      <c r="B22" s="6"/>
      <c r="E22" s="7" t="s">
        <v>1</v>
      </c>
    </row>
    <row r="23" spans="1:5" ht="31.5" customHeight="1" thickBot="1" x14ac:dyDescent="0.2">
      <c r="A23" s="203" t="s">
        <v>36</v>
      </c>
      <c r="B23" s="107" t="s">
        <v>0</v>
      </c>
      <c r="C23" s="341" t="s">
        <v>40</v>
      </c>
      <c r="D23" s="341"/>
      <c r="E23" s="342"/>
    </row>
    <row r="24" spans="1:5" ht="21" customHeight="1" thickTop="1" x14ac:dyDescent="0.15">
      <c r="A24" s="165"/>
      <c r="B24" s="100"/>
      <c r="C24" s="346"/>
      <c r="D24" s="346"/>
      <c r="E24" s="347"/>
    </row>
    <row r="25" spans="1:5" ht="21" customHeight="1" x14ac:dyDescent="0.15">
      <c r="A25" s="166"/>
      <c r="B25" s="97"/>
      <c r="C25" s="332"/>
      <c r="D25" s="332"/>
      <c r="E25" s="333"/>
    </row>
    <row r="26" spans="1:5" ht="21" customHeight="1" x14ac:dyDescent="0.15">
      <c r="A26" s="166"/>
      <c r="B26" s="97"/>
      <c r="C26" s="332"/>
      <c r="D26" s="332"/>
      <c r="E26" s="333"/>
    </row>
    <row r="27" spans="1:5" ht="21" customHeight="1" x14ac:dyDescent="0.15">
      <c r="A27" s="166"/>
      <c r="B27" s="97"/>
      <c r="C27" s="332"/>
      <c r="D27" s="332"/>
      <c r="E27" s="333"/>
    </row>
    <row r="28" spans="1:5" ht="21" customHeight="1" x14ac:dyDescent="0.15">
      <c r="A28" s="166"/>
      <c r="B28" s="97"/>
      <c r="C28" s="332"/>
      <c r="D28" s="332"/>
      <c r="E28" s="333"/>
    </row>
    <row r="29" spans="1:5" ht="21" customHeight="1" thickBot="1" x14ac:dyDescent="0.2">
      <c r="A29" s="167"/>
      <c r="B29" s="109"/>
      <c r="C29" s="334"/>
      <c r="D29" s="334"/>
      <c r="E29" s="335"/>
    </row>
    <row r="30" spans="1:5" ht="21" customHeight="1" thickTop="1" thickBot="1" x14ac:dyDescent="0.2">
      <c r="A30" s="202" t="s">
        <v>45</v>
      </c>
      <c r="B30" s="102">
        <f>SUM(B24:B29)</f>
        <v>0</v>
      </c>
      <c r="C30" s="336"/>
      <c r="D30" s="336"/>
      <c r="E30" s="336"/>
    </row>
    <row r="31" spans="1:5" ht="19.5" customHeight="1" x14ac:dyDescent="0.15"/>
    <row r="32" spans="1:5" ht="19.5" customHeight="1" x14ac:dyDescent="0.15"/>
    <row r="33" ht="19.5" customHeight="1" x14ac:dyDescent="0.15"/>
    <row r="34" ht="19.5" customHeight="1" x14ac:dyDescent="0.15"/>
  </sheetData>
  <sheetProtection algorithmName="SHA-512" hashValue="pfQ1cCRF5zcQ4+V3DXDv/1/RGlXcgo5ijv8t14pLIV9iIY8e07CKoOyDUI9kf//4Xd/lzEdZwh3qeb7CN7PkIQ==" saltValue="AYyK4ebwDB8inDNtJjC8Qg==" spinCount="100000" sheet="1" objects="1" scenarios="1"/>
  <mergeCells count="25">
    <mergeCell ref="C30:E30"/>
    <mergeCell ref="C24:E24"/>
    <mergeCell ref="C25:E25"/>
    <mergeCell ref="C26:E26"/>
    <mergeCell ref="C27:E27"/>
    <mergeCell ref="C28:E28"/>
    <mergeCell ref="C29:E29"/>
    <mergeCell ref="A17:B17"/>
    <mergeCell ref="A18:B18"/>
    <mergeCell ref="A19:B19"/>
    <mergeCell ref="A20:D20"/>
    <mergeCell ref="A21:E21"/>
    <mergeCell ref="C23:E23"/>
    <mergeCell ref="A11:B11"/>
    <mergeCell ref="A12:B12"/>
    <mergeCell ref="A13:B13"/>
    <mergeCell ref="A14:B14"/>
    <mergeCell ref="A15:B15"/>
    <mergeCell ref="A16:B16"/>
    <mergeCell ref="A2:E3"/>
    <mergeCell ref="B4:E4"/>
    <mergeCell ref="A7:B7"/>
    <mergeCell ref="A8:B8"/>
    <mergeCell ref="A9:B9"/>
    <mergeCell ref="A10:B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6472-296C-43B0-B598-A44244EAA743}">
  <sheetPr>
    <tabColor theme="5"/>
  </sheetPr>
  <dimension ref="A1:I40"/>
  <sheetViews>
    <sheetView showGridLines="0" view="pageBreakPreview" zoomScale="70" zoomScaleNormal="100" zoomScaleSheetLayoutView="70" workbookViewId="0">
      <pane ySplit="3" topLeftCell="A4" activePane="bottomLeft" state="frozen"/>
      <selection activeCell="C18" sqref="C18:D19"/>
      <selection pane="bottomLeft" activeCell="D18" sqref="D18"/>
    </sheetView>
  </sheetViews>
  <sheetFormatPr defaultColWidth="9" defaultRowHeight="13.5" x14ac:dyDescent="0.15"/>
  <cols>
    <col min="1" max="1" width="5.625" style="5" customWidth="1"/>
    <col min="2" max="2" width="20.625" style="5" customWidth="1"/>
    <col min="3" max="3" width="15.875" style="5" customWidth="1"/>
    <col min="4" max="4" width="44.625" style="5" customWidth="1"/>
    <col min="5" max="8" width="9" style="5"/>
    <col min="9" max="9" width="6.125" style="5" customWidth="1"/>
    <col min="10" max="16384" width="9" style="5"/>
  </cols>
  <sheetData>
    <row r="1" spans="1:9" ht="21.75" customHeight="1" x14ac:dyDescent="0.15">
      <c r="A1" s="1" t="s">
        <v>22</v>
      </c>
      <c r="B1" s="2"/>
      <c r="C1" s="3" t="s">
        <v>127</v>
      </c>
      <c r="D1" s="4"/>
    </row>
    <row r="2" spans="1:9" ht="9" customHeight="1" x14ac:dyDescent="0.15">
      <c r="A2" s="2"/>
      <c r="B2" s="2"/>
      <c r="C2" s="6"/>
      <c r="D2" s="2"/>
    </row>
    <row r="3" spans="1:9" ht="24" customHeight="1" x14ac:dyDescent="0.15">
      <c r="A3" s="215" t="s">
        <v>24</v>
      </c>
      <c r="B3" s="215"/>
      <c r="C3" s="213" t="s">
        <v>33</v>
      </c>
      <c r="D3" s="214"/>
    </row>
    <row r="4" spans="1:9" ht="16.5" customHeight="1" thickBot="1" x14ac:dyDescent="0.2">
      <c r="D4" s="7" t="s">
        <v>1</v>
      </c>
    </row>
    <row r="5" spans="1:9" ht="24" customHeight="1" thickBot="1" x14ac:dyDescent="0.2">
      <c r="A5" s="207" t="s">
        <v>27</v>
      </c>
      <c r="B5" s="208"/>
      <c r="C5" s="198" t="s">
        <v>0</v>
      </c>
      <c r="D5" s="125" t="s">
        <v>32</v>
      </c>
    </row>
    <row r="6" spans="1:9" ht="24" customHeight="1" thickTop="1" x14ac:dyDescent="0.15">
      <c r="A6" s="209" t="s">
        <v>28</v>
      </c>
      <c r="B6" s="121" t="s">
        <v>8</v>
      </c>
      <c r="C6" s="98"/>
      <c r="D6" s="188"/>
    </row>
    <row r="7" spans="1:9" ht="24" customHeight="1" x14ac:dyDescent="0.15">
      <c r="A7" s="209"/>
      <c r="B7" s="8" t="s">
        <v>9</v>
      </c>
      <c r="C7" s="98"/>
      <c r="D7" s="188"/>
    </row>
    <row r="8" spans="1:9" ht="24" customHeight="1" x14ac:dyDescent="0.15">
      <c r="A8" s="209"/>
      <c r="B8" s="8" t="s">
        <v>10</v>
      </c>
      <c r="C8" s="98"/>
      <c r="D8" s="188"/>
    </row>
    <row r="9" spans="1:9" ht="24" customHeight="1" x14ac:dyDescent="0.15">
      <c r="A9" s="209"/>
      <c r="B9" s="8" t="s">
        <v>11</v>
      </c>
      <c r="C9" s="98"/>
      <c r="D9" s="188"/>
    </row>
    <row r="10" spans="1:9" ht="24" customHeight="1" x14ac:dyDescent="0.15">
      <c r="A10" s="209"/>
      <c r="B10" s="8" t="s">
        <v>12</v>
      </c>
      <c r="C10" s="95"/>
      <c r="D10" s="143"/>
    </row>
    <row r="11" spans="1:9" ht="24" customHeight="1" x14ac:dyDescent="0.15">
      <c r="A11" s="209"/>
      <c r="B11" s="197"/>
      <c r="C11" s="126"/>
      <c r="D11" s="9"/>
    </row>
    <row r="12" spans="1:9" ht="24" customHeight="1" thickBot="1" x14ac:dyDescent="0.2">
      <c r="A12" s="209"/>
      <c r="B12" s="197"/>
      <c r="C12" s="127"/>
      <c r="D12" s="10"/>
    </row>
    <row r="13" spans="1:9" ht="24" customHeight="1" thickBot="1" x14ac:dyDescent="0.2">
      <c r="A13" s="205" t="s">
        <v>2</v>
      </c>
      <c r="B13" s="206"/>
      <c r="C13" s="128">
        <f>SUM(C6:C12)</f>
        <v>0</v>
      </c>
      <c r="D13" s="11"/>
    </row>
    <row r="14" spans="1:9" ht="24" customHeight="1" thickBot="1" x14ac:dyDescent="0.2">
      <c r="A14" s="218" t="s">
        <v>7</v>
      </c>
      <c r="B14" s="219"/>
      <c r="C14" s="129"/>
      <c r="D14" s="12"/>
      <c r="E14" s="13"/>
      <c r="F14" s="13"/>
      <c r="G14" s="13"/>
      <c r="H14" s="13"/>
      <c r="I14" s="13"/>
    </row>
    <row r="15" spans="1:9" ht="24" customHeight="1" thickBot="1" x14ac:dyDescent="0.2">
      <c r="A15" s="212" t="s">
        <v>57</v>
      </c>
      <c r="B15" s="212"/>
      <c r="C15" s="212"/>
      <c r="D15" s="212"/>
      <c r="E15" s="13"/>
      <c r="F15" s="13"/>
      <c r="G15" s="13"/>
      <c r="H15" s="13"/>
      <c r="I15" s="13"/>
    </row>
    <row r="16" spans="1:9" ht="24" customHeight="1" thickBot="1" x14ac:dyDescent="0.2">
      <c r="A16" s="207" t="s">
        <v>27</v>
      </c>
      <c r="B16" s="208"/>
      <c r="C16" s="198" t="s">
        <v>0</v>
      </c>
      <c r="D16" s="125" t="s">
        <v>32</v>
      </c>
    </row>
    <row r="17" spans="1:4" ht="24" customHeight="1" thickTop="1" x14ac:dyDescent="0.15">
      <c r="A17" s="209" t="s">
        <v>29</v>
      </c>
      <c r="B17" s="122" t="s">
        <v>13</v>
      </c>
      <c r="C17" s="130">
        <f>'B_別紙１（人件費） (R13)'!R4</f>
        <v>0</v>
      </c>
      <c r="D17" s="123" t="str">
        <f>"別紙１のとおり（常勤 "&amp;'B_別紙１（人件費） (R13)'!O16&amp;"人"&amp;"、非常勤"&amp;('B_別紙１（人件費） (R13)'!O24+'B_別紙１（人件費） (R13)'!O32)&amp;"人、その他"&amp;'B_別紙１（人件費） (R13)'!H40&amp;"人）"</f>
        <v>別紙１のとおり（常勤 0人、非常勤0人、その他0人）</v>
      </c>
    </row>
    <row r="18" spans="1:4" ht="24" customHeight="1" x14ac:dyDescent="0.15">
      <c r="A18" s="209"/>
      <c r="B18" s="14" t="s">
        <v>14</v>
      </c>
      <c r="C18" s="131">
        <f>'C_別紙２（設備管理費、本社経費） (R13)'!E20</f>
        <v>0</v>
      </c>
      <c r="D18" s="15" t="s">
        <v>112</v>
      </c>
    </row>
    <row r="19" spans="1:4" ht="24" customHeight="1" x14ac:dyDescent="0.15">
      <c r="A19" s="209"/>
      <c r="B19" s="14" t="s">
        <v>15</v>
      </c>
      <c r="C19" s="95"/>
      <c r="D19" s="16" t="s">
        <v>34</v>
      </c>
    </row>
    <row r="20" spans="1:4" ht="24" customHeight="1" x14ac:dyDescent="0.15">
      <c r="A20" s="209"/>
      <c r="B20" s="14" t="s">
        <v>16</v>
      </c>
      <c r="C20" s="95"/>
      <c r="D20" s="143"/>
    </row>
    <row r="21" spans="1:4" ht="24" customHeight="1" x14ac:dyDescent="0.15">
      <c r="A21" s="209"/>
      <c r="B21" s="14" t="s">
        <v>17</v>
      </c>
      <c r="C21" s="95"/>
      <c r="D21" s="143"/>
    </row>
    <row r="22" spans="1:4" ht="24" customHeight="1" x14ac:dyDescent="0.15">
      <c r="A22" s="209"/>
      <c r="B22" s="14" t="s">
        <v>18</v>
      </c>
      <c r="C22" s="95"/>
      <c r="D22" s="143"/>
    </row>
    <row r="23" spans="1:4" ht="24" customHeight="1" x14ac:dyDescent="0.15">
      <c r="A23" s="209"/>
      <c r="B23" s="14" t="s">
        <v>19</v>
      </c>
      <c r="C23" s="95"/>
      <c r="D23" s="143"/>
    </row>
    <row r="24" spans="1:4" ht="24" customHeight="1" x14ac:dyDescent="0.15">
      <c r="A24" s="209"/>
      <c r="B24" s="14" t="s">
        <v>20</v>
      </c>
      <c r="C24" s="131">
        <f>'C_別紙２（設備管理費、本社経費） (R13)'!B30</f>
        <v>0</v>
      </c>
      <c r="D24" s="15" t="s">
        <v>112</v>
      </c>
    </row>
    <row r="25" spans="1:4" ht="24" customHeight="1" x14ac:dyDescent="0.15">
      <c r="A25" s="209"/>
      <c r="B25" s="14" t="s">
        <v>21</v>
      </c>
      <c r="C25" s="95"/>
      <c r="D25" s="182"/>
    </row>
    <row r="26" spans="1:4" ht="24" customHeight="1" x14ac:dyDescent="0.15">
      <c r="A26" s="209"/>
      <c r="B26" s="17"/>
      <c r="C26" s="95"/>
      <c r="D26" s="183"/>
    </row>
    <row r="27" spans="1:4" ht="24" customHeight="1" x14ac:dyDescent="0.15">
      <c r="A27" s="209"/>
      <c r="B27" s="18"/>
      <c r="C27" s="95"/>
      <c r="D27" s="183"/>
    </row>
    <row r="28" spans="1:4" ht="24" customHeight="1" thickBot="1" x14ac:dyDescent="0.2">
      <c r="A28" s="209"/>
      <c r="B28" s="19"/>
      <c r="C28" s="127"/>
      <c r="D28" s="184"/>
    </row>
    <row r="29" spans="1:4" ht="24" customHeight="1" thickBot="1" x14ac:dyDescent="0.2">
      <c r="A29" s="210" t="s">
        <v>3</v>
      </c>
      <c r="B29" s="211"/>
      <c r="C29" s="132">
        <f>SUM(C17:C28)</f>
        <v>0</v>
      </c>
      <c r="D29" s="185"/>
    </row>
    <row r="30" spans="1:4" ht="24" customHeight="1" thickTop="1" thickBot="1" x14ac:dyDescent="0.2">
      <c r="A30" s="216" t="s">
        <v>4</v>
      </c>
      <c r="B30" s="217"/>
      <c r="C30" s="133">
        <f>C13-C29</f>
        <v>0</v>
      </c>
      <c r="D30" s="186"/>
    </row>
    <row r="31" spans="1:4" ht="19.5" customHeight="1" x14ac:dyDescent="0.15">
      <c r="A31" s="5" t="s">
        <v>5</v>
      </c>
    </row>
    <row r="32" spans="1:4" ht="16.5" customHeight="1" x14ac:dyDescent="0.15">
      <c r="A32" s="21" t="s">
        <v>23</v>
      </c>
      <c r="B32" s="21"/>
      <c r="C32" s="21"/>
      <c r="D32" s="21"/>
    </row>
    <row r="33" spans="1:4" ht="16.5" customHeight="1" x14ac:dyDescent="0.15">
      <c r="A33" s="21" t="s">
        <v>6</v>
      </c>
      <c r="B33" s="21"/>
      <c r="C33" s="21"/>
      <c r="D33" s="21"/>
    </row>
    <row r="34" spans="1:4" ht="16.5" customHeight="1" x14ac:dyDescent="0.15">
      <c r="A34" s="21" t="s">
        <v>30</v>
      </c>
      <c r="B34" s="21"/>
      <c r="C34" s="21"/>
      <c r="D34" s="21"/>
    </row>
    <row r="35" spans="1:4" ht="16.5" customHeight="1" x14ac:dyDescent="0.15">
      <c r="A35" s="21" t="s">
        <v>25</v>
      </c>
      <c r="B35" s="21"/>
      <c r="C35" s="21"/>
      <c r="D35" s="21"/>
    </row>
    <row r="36" spans="1:4" ht="16.5" customHeight="1" x14ac:dyDescent="0.15">
      <c r="A36" s="21" t="s">
        <v>46</v>
      </c>
      <c r="B36" s="21"/>
      <c r="C36" s="21"/>
      <c r="D36" s="21"/>
    </row>
    <row r="37" spans="1:4" ht="16.5" customHeight="1" x14ac:dyDescent="0.15">
      <c r="A37" s="21" t="s">
        <v>26</v>
      </c>
      <c r="B37" s="21"/>
      <c r="C37" s="21"/>
      <c r="D37" s="21"/>
    </row>
    <row r="38" spans="1:4" ht="38.450000000000003" customHeight="1" x14ac:dyDescent="0.15">
      <c r="A38" s="204" t="s">
        <v>101</v>
      </c>
      <c r="B38" s="204"/>
      <c r="C38" s="204"/>
      <c r="D38" s="204"/>
    </row>
    <row r="39" spans="1:4" ht="24.95" customHeight="1" x14ac:dyDescent="0.15"/>
    <row r="40" spans="1:4" ht="24.95" customHeight="1" x14ac:dyDescent="0.15"/>
  </sheetData>
  <sheetProtection algorithmName="SHA-512" hashValue="5ntPQoe+kCrHbKJmFq4QV5f8+NbGvl9/8/ni1hgAda1BeUwXkilcuNgbqE8/cEspWawz3DVkUcSqNejSZf8F1w==" saltValue="R43d+5AoPPaOEG+EMjb8mw==" spinCount="100000" sheet="1" objects="1" scenarios="1"/>
  <mergeCells count="12">
    <mergeCell ref="A15:D15"/>
    <mergeCell ref="A16:B16"/>
    <mergeCell ref="A17:A28"/>
    <mergeCell ref="A29:B29"/>
    <mergeCell ref="A30:B30"/>
    <mergeCell ref="A38:D38"/>
    <mergeCell ref="A3:B3"/>
    <mergeCell ref="C3:D3"/>
    <mergeCell ref="A5:B5"/>
    <mergeCell ref="A6:A12"/>
    <mergeCell ref="A13:B13"/>
    <mergeCell ref="A14:B14"/>
  </mergeCells>
  <phoneticPr fontId="1"/>
  <printOptions horizontalCentered="1"/>
  <pageMargins left="0.78740157480314965" right="0.78740157480314965" top="0.49212598425196852" bottom="0.19685039370078741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14AF-4A4E-4491-B789-9129141DBD3A}">
  <sheetPr>
    <tabColor theme="9" tint="0.79998168889431442"/>
  </sheetPr>
  <dimension ref="A1:V56"/>
  <sheetViews>
    <sheetView view="pageBreakPreview" zoomScale="85" zoomScaleNormal="85" zoomScaleSheetLayoutView="85" workbookViewId="0">
      <selection activeCell="C18" sqref="C18:D19"/>
    </sheetView>
  </sheetViews>
  <sheetFormatPr defaultColWidth="9" defaultRowHeight="13.5" x14ac:dyDescent="0.15"/>
  <cols>
    <col min="1" max="1" width="16.25" style="5" customWidth="1"/>
    <col min="2" max="2" width="5" style="5" customWidth="1"/>
    <col min="3" max="4" width="2.5" style="5" customWidth="1"/>
    <col min="5" max="5" width="5.375" style="5" customWidth="1"/>
    <col min="6" max="7" width="7.75" style="5" customWidth="1"/>
    <col min="8" max="8" width="10.125" style="5" bestFit="1" customWidth="1"/>
    <col min="9" max="9" width="7.75" style="5" customWidth="1"/>
    <col min="10" max="10" width="10.5" style="5" customWidth="1"/>
    <col min="11" max="11" width="8.5" style="5" customWidth="1"/>
    <col min="12" max="13" width="4.25" style="5" customWidth="1"/>
    <col min="14" max="14" width="10.625" style="5" customWidth="1"/>
    <col min="15" max="15" width="4.75" style="5" bestFit="1" customWidth="1"/>
    <col min="16" max="16" width="6.5" style="5" bestFit="1" customWidth="1"/>
    <col min="17" max="17" width="8.75" style="5" customWidth="1"/>
    <col min="18" max="18" width="14.375" style="5" customWidth="1"/>
    <col min="19" max="19" width="6.625" style="5" customWidth="1"/>
    <col min="20" max="16384" width="9" style="5"/>
  </cols>
  <sheetData>
    <row r="1" spans="1:19" s="170" customFormat="1" ht="14.25" x14ac:dyDescent="0.15">
      <c r="A1" s="23" t="s">
        <v>22</v>
      </c>
      <c r="B1" s="23"/>
      <c r="C1" s="23"/>
      <c r="D1" s="245" t="str">
        <f>'A_指定事業収支予算書 (R13)'!C1&amp;"　　〔人件費積算調書〕"</f>
        <v>指定事業収支予算書（令和13年度）　　〔人件費積算調書〕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69"/>
      <c r="Q1" s="220" t="s">
        <v>113</v>
      </c>
      <c r="R1" s="220"/>
      <c r="S1" s="220"/>
    </row>
    <row r="2" spans="1:19" ht="5.25" customHeight="1" x14ac:dyDescent="0.15">
      <c r="A2" s="22"/>
      <c r="B2" s="23"/>
      <c r="C2" s="23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4"/>
      <c r="Q2" s="26"/>
      <c r="R2" s="26"/>
      <c r="S2" s="24"/>
    </row>
    <row r="3" spans="1:19" ht="17.45" customHeight="1" thickBot="1" x14ac:dyDescent="0.2">
      <c r="A3" s="27" t="s">
        <v>24</v>
      </c>
      <c r="B3" s="246" t="str">
        <f>'A_指定事業収支予算書 (R13)'!C3</f>
        <v>長野市</v>
      </c>
      <c r="C3" s="247"/>
      <c r="D3" s="247"/>
      <c r="E3" s="247"/>
      <c r="F3" s="247"/>
      <c r="G3" s="247"/>
      <c r="H3" s="247"/>
      <c r="I3" s="247"/>
      <c r="J3" s="247"/>
      <c r="K3" s="248"/>
      <c r="L3" s="28"/>
      <c r="M3" s="24"/>
      <c r="N3" s="24"/>
      <c r="O3" s="24"/>
      <c r="P3" s="24"/>
      <c r="Q3" s="114" t="s">
        <v>67</v>
      </c>
      <c r="R3" s="114" t="s">
        <v>35</v>
      </c>
      <c r="S3" s="24"/>
    </row>
    <row r="4" spans="1:19" ht="5.25" customHeight="1" thickTop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9"/>
      <c r="Q4" s="225">
        <f>O16+O24+O32+H40</f>
        <v>0</v>
      </c>
      <c r="R4" s="227">
        <f>Q16+Q32+Q24+J40</f>
        <v>0</v>
      </c>
      <c r="S4" s="24"/>
    </row>
    <row r="5" spans="1:19" x14ac:dyDescent="0.15">
      <c r="A5" s="30"/>
      <c r="B5" s="31" t="s">
        <v>55</v>
      </c>
      <c r="C5" s="3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26"/>
      <c r="R5" s="228"/>
      <c r="S5" s="24"/>
    </row>
    <row r="6" spans="1:19" ht="3.75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4.25" thickBot="1" x14ac:dyDescent="0.2">
      <c r="A7" s="196" t="s">
        <v>118</v>
      </c>
      <c r="B7" s="32"/>
      <c r="C7" s="32"/>
      <c r="D7" s="32"/>
      <c r="E7" s="32"/>
      <c r="F7" s="24"/>
      <c r="G7" s="33"/>
      <c r="H7" s="33"/>
      <c r="I7" s="24"/>
      <c r="J7" s="24"/>
      <c r="K7" s="24"/>
      <c r="L7" s="24"/>
      <c r="M7" s="24"/>
      <c r="N7" s="24"/>
      <c r="O7" s="24"/>
      <c r="P7" s="24"/>
      <c r="Q7" s="34" t="s">
        <v>56</v>
      </c>
      <c r="R7" s="34"/>
      <c r="S7" s="24"/>
    </row>
    <row r="8" spans="1:19" ht="13.5" customHeight="1" x14ac:dyDescent="0.15">
      <c r="A8" s="283" t="s">
        <v>64</v>
      </c>
      <c r="B8" s="285" t="s">
        <v>49</v>
      </c>
      <c r="C8" s="261" t="s">
        <v>48</v>
      </c>
      <c r="D8" s="287"/>
      <c r="E8" s="285" t="s">
        <v>53</v>
      </c>
      <c r="F8" s="291" t="s">
        <v>58</v>
      </c>
      <c r="G8" s="261" t="s">
        <v>59</v>
      </c>
      <c r="H8" s="221" t="s">
        <v>102</v>
      </c>
      <c r="I8" s="265" t="s">
        <v>54</v>
      </c>
      <c r="J8" s="221" t="s">
        <v>103</v>
      </c>
      <c r="K8" s="269" t="s">
        <v>61</v>
      </c>
      <c r="L8" s="270"/>
      <c r="M8" s="271"/>
      <c r="N8" s="221" t="s">
        <v>104</v>
      </c>
      <c r="O8" s="269" t="s">
        <v>62</v>
      </c>
      <c r="P8" s="271"/>
      <c r="Q8" s="221" t="s">
        <v>111</v>
      </c>
      <c r="R8" s="229" t="s">
        <v>52</v>
      </c>
      <c r="S8" s="230"/>
    </row>
    <row r="9" spans="1:19" ht="14.25" thickBot="1" x14ac:dyDescent="0.2">
      <c r="A9" s="284"/>
      <c r="B9" s="286"/>
      <c r="C9" s="262"/>
      <c r="D9" s="288"/>
      <c r="E9" s="286"/>
      <c r="F9" s="292"/>
      <c r="G9" s="262"/>
      <c r="H9" s="222"/>
      <c r="I9" s="266"/>
      <c r="J9" s="222"/>
      <c r="K9" s="115" t="s">
        <v>66</v>
      </c>
      <c r="L9" s="237" t="s">
        <v>65</v>
      </c>
      <c r="M9" s="238"/>
      <c r="N9" s="222"/>
      <c r="O9" s="171" t="s">
        <v>63</v>
      </c>
      <c r="P9" s="172" t="s">
        <v>72</v>
      </c>
      <c r="Q9" s="222"/>
      <c r="R9" s="231"/>
      <c r="S9" s="232"/>
    </row>
    <row r="10" spans="1:19" ht="16.5" customHeight="1" thickTop="1" x14ac:dyDescent="0.15">
      <c r="A10" s="50"/>
      <c r="B10" s="51"/>
      <c r="C10" s="289"/>
      <c r="D10" s="290"/>
      <c r="E10" s="110">
        <v>12</v>
      </c>
      <c r="F10" s="144"/>
      <c r="G10" s="145"/>
      <c r="H10" s="111">
        <f t="shared" ref="H10:H15" si="0">IF(ISERROR(SUM(F10:G10)),0,(SUM(F10:G10)))</f>
        <v>0</v>
      </c>
      <c r="I10" s="52"/>
      <c r="J10" s="111">
        <f t="shared" ref="J10:J15" si="1">IF(ISERROR(H10*E10+I10),0,(SUM(H10*E10+I10)))</f>
        <v>0</v>
      </c>
      <c r="K10" s="53"/>
      <c r="L10" s="235"/>
      <c r="M10" s="236"/>
      <c r="N10" s="111">
        <f t="shared" ref="N10:N15" si="2">IF(ISERROR(SUM(J10:L10)),0,(SUM(J10:L10)))</f>
        <v>0</v>
      </c>
      <c r="O10" s="173"/>
      <c r="P10" s="174"/>
      <c r="Q10" s="111">
        <f t="shared" ref="Q10:Q15" si="3">ROUNDUP(IF(ISERROR(N10*O10*P10),0,N10*O10*P10),0)</f>
        <v>0</v>
      </c>
      <c r="R10" s="239"/>
      <c r="S10" s="240"/>
    </row>
    <row r="11" spans="1:19" ht="16.5" customHeight="1" x14ac:dyDescent="0.15">
      <c r="A11" s="35"/>
      <c r="B11" s="36"/>
      <c r="C11" s="257"/>
      <c r="D11" s="258"/>
      <c r="E11" s="37">
        <v>12</v>
      </c>
      <c r="F11" s="146"/>
      <c r="G11" s="147"/>
      <c r="H11" s="38">
        <f t="shared" si="0"/>
        <v>0</v>
      </c>
      <c r="I11" s="39"/>
      <c r="J11" s="38">
        <f t="shared" si="1"/>
        <v>0</v>
      </c>
      <c r="K11" s="40"/>
      <c r="L11" s="233"/>
      <c r="M11" s="234"/>
      <c r="N11" s="38">
        <f t="shared" si="2"/>
        <v>0</v>
      </c>
      <c r="O11" s="175"/>
      <c r="P11" s="176"/>
      <c r="Q11" s="38">
        <f t="shared" si="3"/>
        <v>0</v>
      </c>
      <c r="R11" s="249"/>
      <c r="S11" s="250"/>
    </row>
    <row r="12" spans="1:19" ht="16.5" customHeight="1" x14ac:dyDescent="0.15">
      <c r="A12" s="35"/>
      <c r="B12" s="36"/>
      <c r="C12" s="257"/>
      <c r="D12" s="258"/>
      <c r="E12" s="37">
        <v>12</v>
      </c>
      <c r="F12" s="146"/>
      <c r="G12" s="147"/>
      <c r="H12" s="38">
        <f t="shared" si="0"/>
        <v>0</v>
      </c>
      <c r="I12" s="39"/>
      <c r="J12" s="38">
        <f t="shared" si="1"/>
        <v>0</v>
      </c>
      <c r="K12" s="40"/>
      <c r="L12" s="233"/>
      <c r="M12" s="234"/>
      <c r="N12" s="38">
        <f t="shared" si="2"/>
        <v>0</v>
      </c>
      <c r="O12" s="175"/>
      <c r="P12" s="176"/>
      <c r="Q12" s="38">
        <f t="shared" si="3"/>
        <v>0</v>
      </c>
      <c r="R12" s="249"/>
      <c r="S12" s="250"/>
    </row>
    <row r="13" spans="1:19" ht="16.5" customHeight="1" x14ac:dyDescent="0.15">
      <c r="A13" s="35"/>
      <c r="B13" s="36"/>
      <c r="C13" s="257"/>
      <c r="D13" s="258"/>
      <c r="E13" s="37">
        <v>12</v>
      </c>
      <c r="F13" s="146"/>
      <c r="G13" s="147"/>
      <c r="H13" s="38">
        <f t="shared" si="0"/>
        <v>0</v>
      </c>
      <c r="I13" s="39"/>
      <c r="J13" s="38">
        <f t="shared" si="1"/>
        <v>0</v>
      </c>
      <c r="K13" s="40"/>
      <c r="L13" s="233"/>
      <c r="M13" s="234"/>
      <c r="N13" s="38">
        <f t="shared" si="2"/>
        <v>0</v>
      </c>
      <c r="O13" s="175"/>
      <c r="P13" s="176"/>
      <c r="Q13" s="38">
        <f t="shared" si="3"/>
        <v>0</v>
      </c>
      <c r="R13" s="249"/>
      <c r="S13" s="250"/>
    </row>
    <row r="14" spans="1:19" ht="16.5" customHeight="1" x14ac:dyDescent="0.15">
      <c r="A14" s="35"/>
      <c r="B14" s="36"/>
      <c r="C14" s="257"/>
      <c r="D14" s="258"/>
      <c r="E14" s="37">
        <v>12</v>
      </c>
      <c r="F14" s="146"/>
      <c r="G14" s="147"/>
      <c r="H14" s="38">
        <f t="shared" si="0"/>
        <v>0</v>
      </c>
      <c r="I14" s="39"/>
      <c r="J14" s="38">
        <f t="shared" si="1"/>
        <v>0</v>
      </c>
      <c r="K14" s="40"/>
      <c r="L14" s="233"/>
      <c r="M14" s="234"/>
      <c r="N14" s="38">
        <f t="shared" si="2"/>
        <v>0</v>
      </c>
      <c r="O14" s="175"/>
      <c r="P14" s="176"/>
      <c r="Q14" s="38">
        <f t="shared" si="3"/>
        <v>0</v>
      </c>
      <c r="R14" s="249"/>
      <c r="S14" s="250"/>
    </row>
    <row r="15" spans="1:19" ht="16.5" customHeight="1" thickBot="1" x14ac:dyDescent="0.2">
      <c r="A15" s="35"/>
      <c r="B15" s="36"/>
      <c r="C15" s="293"/>
      <c r="D15" s="294"/>
      <c r="E15" s="41">
        <v>12</v>
      </c>
      <c r="F15" s="148"/>
      <c r="G15" s="149"/>
      <c r="H15" s="42">
        <f t="shared" si="0"/>
        <v>0</v>
      </c>
      <c r="I15" s="43"/>
      <c r="J15" s="42">
        <f t="shared" si="1"/>
        <v>0</v>
      </c>
      <c r="K15" s="40"/>
      <c r="L15" s="223"/>
      <c r="M15" s="224"/>
      <c r="N15" s="42">
        <f t="shared" si="2"/>
        <v>0</v>
      </c>
      <c r="O15" s="177"/>
      <c r="P15" s="178"/>
      <c r="Q15" s="42">
        <f t="shared" si="3"/>
        <v>0</v>
      </c>
      <c r="R15" s="255"/>
      <c r="S15" s="256"/>
    </row>
    <row r="16" spans="1:19" ht="15" thickBot="1" x14ac:dyDescent="0.2">
      <c r="A16" s="44"/>
      <c r="B16" s="45"/>
      <c r="C16" s="45"/>
      <c r="D16" s="45"/>
      <c r="E16" s="46"/>
      <c r="F16" s="46"/>
      <c r="G16" s="46"/>
      <c r="H16" s="46"/>
      <c r="I16" s="45"/>
      <c r="J16" s="46"/>
      <c r="K16" s="47"/>
      <c r="L16" s="47"/>
      <c r="M16" s="259" t="s">
        <v>79</v>
      </c>
      <c r="N16" s="260"/>
      <c r="O16" s="251">
        <f>SUM(O10:O15)</f>
        <v>0</v>
      </c>
      <c r="P16" s="272"/>
      <c r="Q16" s="48">
        <f>SUM(Q10:Q15)</f>
        <v>0</v>
      </c>
      <c r="R16" s="49"/>
      <c r="S16" s="24"/>
    </row>
    <row r="17" spans="1:19" ht="14.25" thickBot="1" x14ac:dyDescent="0.2">
      <c r="A17" s="196" t="s">
        <v>117</v>
      </c>
      <c r="B17" s="32"/>
      <c r="C17" s="32"/>
      <c r="D17" s="32"/>
      <c r="E17" s="32"/>
      <c r="F17" s="24"/>
      <c r="G17" s="33"/>
      <c r="H17" s="33"/>
      <c r="I17" s="24"/>
      <c r="J17" s="24"/>
      <c r="K17" s="24"/>
      <c r="L17" s="24"/>
      <c r="M17" s="24"/>
      <c r="N17" s="24"/>
      <c r="O17" s="24"/>
      <c r="P17" s="24"/>
      <c r="Q17" s="34" t="s">
        <v>99</v>
      </c>
      <c r="R17" s="34"/>
      <c r="S17" s="24"/>
    </row>
    <row r="18" spans="1:19" ht="14.25" customHeight="1" thickTop="1" x14ac:dyDescent="0.15">
      <c r="A18" s="283" t="s">
        <v>64</v>
      </c>
      <c r="B18" s="285" t="s">
        <v>49</v>
      </c>
      <c r="C18" s="261" t="s">
        <v>48</v>
      </c>
      <c r="D18" s="287"/>
      <c r="E18" s="261" t="s">
        <v>53</v>
      </c>
      <c r="F18" s="263" t="s">
        <v>51</v>
      </c>
      <c r="G18" s="265" t="s">
        <v>60</v>
      </c>
      <c r="H18" s="221" t="s">
        <v>105</v>
      </c>
      <c r="I18" s="265" t="s">
        <v>54</v>
      </c>
      <c r="J18" s="221" t="s">
        <v>103</v>
      </c>
      <c r="K18" s="269" t="s">
        <v>61</v>
      </c>
      <c r="L18" s="270"/>
      <c r="M18" s="271"/>
      <c r="N18" s="221" t="s">
        <v>104</v>
      </c>
      <c r="O18" s="269" t="s">
        <v>62</v>
      </c>
      <c r="P18" s="271"/>
      <c r="Q18" s="221" t="s">
        <v>111</v>
      </c>
      <c r="R18" s="229" t="s">
        <v>52</v>
      </c>
      <c r="S18" s="230"/>
    </row>
    <row r="19" spans="1:19" ht="14.25" thickBot="1" x14ac:dyDescent="0.2">
      <c r="A19" s="284"/>
      <c r="B19" s="286"/>
      <c r="C19" s="262"/>
      <c r="D19" s="288"/>
      <c r="E19" s="262"/>
      <c r="F19" s="264"/>
      <c r="G19" s="266"/>
      <c r="H19" s="222"/>
      <c r="I19" s="266"/>
      <c r="J19" s="222"/>
      <c r="K19" s="115" t="s">
        <v>66</v>
      </c>
      <c r="L19" s="237" t="s">
        <v>65</v>
      </c>
      <c r="M19" s="238"/>
      <c r="N19" s="222"/>
      <c r="O19" s="171" t="s">
        <v>63</v>
      </c>
      <c r="P19" s="172" t="s">
        <v>72</v>
      </c>
      <c r="Q19" s="222"/>
      <c r="R19" s="231"/>
      <c r="S19" s="232"/>
    </row>
    <row r="20" spans="1:19" ht="15.75" customHeight="1" thickTop="1" x14ac:dyDescent="0.15">
      <c r="A20" s="50"/>
      <c r="B20" s="51"/>
      <c r="C20" s="289"/>
      <c r="D20" s="290"/>
      <c r="E20" s="199"/>
      <c r="F20" s="112"/>
      <c r="G20" s="150"/>
      <c r="H20" s="111">
        <f>IF(ISERROR((F20/1000*C20+G20)),0,(F20/1000*C20+G20))</f>
        <v>0</v>
      </c>
      <c r="I20" s="52"/>
      <c r="J20" s="111">
        <f>IF(ISERROR(H20*E20+I20),0,(SUM(H20*E20+I20)))</f>
        <v>0</v>
      </c>
      <c r="K20" s="53"/>
      <c r="L20" s="235"/>
      <c r="M20" s="236"/>
      <c r="N20" s="111">
        <f>IF(ISERROR(SUM(J20:L20)),0,(SUM(J20:L20)))</f>
        <v>0</v>
      </c>
      <c r="O20" s="173"/>
      <c r="P20" s="174"/>
      <c r="Q20" s="111">
        <f>ROUNDUP(IF(ISERROR(N20*O20*P20),0,N20*O20*P20),0)</f>
        <v>0</v>
      </c>
      <c r="R20" s="253"/>
      <c r="S20" s="254"/>
    </row>
    <row r="21" spans="1:19" ht="15.75" customHeight="1" x14ac:dyDescent="0.15">
      <c r="A21" s="50"/>
      <c r="B21" s="51"/>
      <c r="C21" s="257"/>
      <c r="D21" s="258"/>
      <c r="E21" s="199"/>
      <c r="F21" s="112"/>
      <c r="G21" s="150"/>
      <c r="H21" s="38">
        <f>IF(ISERROR((F21/1000*C21+G21)),0,(F21/1000*C21+G21))</f>
        <v>0</v>
      </c>
      <c r="I21" s="52"/>
      <c r="J21" s="38">
        <f t="shared" ref="J21:J23" si="4">IF(ISERROR(H21*E21+I21),0,(SUM(H21*E21+I21)))</f>
        <v>0</v>
      </c>
      <c r="K21" s="53"/>
      <c r="L21" s="233"/>
      <c r="M21" s="234"/>
      <c r="N21" s="38">
        <f>IF(ISERROR(SUM(J21:L21)),0,(SUM(J21:L21)))</f>
        <v>0</v>
      </c>
      <c r="O21" s="173"/>
      <c r="P21" s="174"/>
      <c r="Q21" s="38">
        <f>ROUNDUP(IF(ISERROR(N21*O21*P21),0,N21*O21*P21),0)</f>
        <v>0</v>
      </c>
      <c r="R21" s="243"/>
      <c r="S21" s="244"/>
    </row>
    <row r="22" spans="1:19" ht="15.75" customHeight="1" x14ac:dyDescent="0.15">
      <c r="A22" s="50"/>
      <c r="B22" s="36"/>
      <c r="C22" s="257"/>
      <c r="D22" s="258"/>
      <c r="E22" s="201"/>
      <c r="F22" s="64"/>
      <c r="G22" s="151"/>
      <c r="H22" s="38">
        <f>IF(ISERROR((F22/1000*C22+G22)),0,(F22/1000*C22+G22))</f>
        <v>0</v>
      </c>
      <c r="I22" s="39"/>
      <c r="J22" s="38">
        <f t="shared" si="4"/>
        <v>0</v>
      </c>
      <c r="K22" s="40"/>
      <c r="L22" s="233"/>
      <c r="M22" s="234"/>
      <c r="N22" s="38">
        <f>IF(ISERROR(SUM(J22:L22)),0,(SUM(J22:L22)))</f>
        <v>0</v>
      </c>
      <c r="O22" s="175"/>
      <c r="P22" s="176"/>
      <c r="Q22" s="38">
        <f>ROUNDUP(IF(ISERROR(N22*O22*P22),0,N22*O22*P22),0)</f>
        <v>0</v>
      </c>
      <c r="R22" s="243"/>
      <c r="S22" s="244"/>
    </row>
    <row r="23" spans="1:19" ht="15.75" customHeight="1" thickBot="1" x14ac:dyDescent="0.2">
      <c r="A23" s="54"/>
      <c r="B23" s="55"/>
      <c r="C23" s="293"/>
      <c r="D23" s="294"/>
      <c r="E23" s="200"/>
      <c r="F23" s="66"/>
      <c r="G23" s="56"/>
      <c r="H23" s="42">
        <f>IF(ISERROR((F23/1000*C23+G23)),0,(F23/1000*C23+G23))</f>
        <v>0</v>
      </c>
      <c r="I23" s="43"/>
      <c r="J23" s="42">
        <f t="shared" si="4"/>
        <v>0</v>
      </c>
      <c r="K23" s="57"/>
      <c r="L23" s="223"/>
      <c r="M23" s="224"/>
      <c r="N23" s="42">
        <f>IF(ISERROR(SUM(J23:L23)),0,(SUM(J23:L23)))</f>
        <v>0</v>
      </c>
      <c r="O23" s="177"/>
      <c r="P23" s="178"/>
      <c r="Q23" s="42">
        <f>ROUNDUP(IF(ISERROR(N23*O23*P23),0,N23*O23*P23),0)</f>
        <v>0</v>
      </c>
      <c r="R23" s="241"/>
      <c r="S23" s="242"/>
    </row>
    <row r="24" spans="1:19" ht="15.75" thickTop="1" thickBo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60"/>
      <c r="N24" s="61" t="s">
        <v>78</v>
      </c>
      <c r="O24" s="251">
        <f>SUM(O20:O23)</f>
        <v>0</v>
      </c>
      <c r="P24" s="252"/>
      <c r="Q24" s="62">
        <f>SUM(Q20:Q23)</f>
        <v>0</v>
      </c>
      <c r="R24" s="63"/>
      <c r="S24" s="24"/>
    </row>
    <row r="25" spans="1:19" ht="14.25" thickBot="1" x14ac:dyDescent="0.2">
      <c r="A25" s="196" t="s">
        <v>119</v>
      </c>
      <c r="B25" s="32"/>
      <c r="C25" s="32"/>
      <c r="D25" s="32"/>
      <c r="E25" s="32"/>
      <c r="F25" s="24"/>
      <c r="G25" s="33"/>
      <c r="H25" s="33"/>
      <c r="I25" s="24"/>
      <c r="J25" s="24"/>
      <c r="K25" s="24"/>
      <c r="L25" s="24"/>
      <c r="M25" s="24"/>
      <c r="N25" s="24"/>
      <c r="O25" s="24"/>
      <c r="P25" s="24"/>
      <c r="Q25" s="34" t="s">
        <v>99</v>
      </c>
      <c r="R25" s="34"/>
      <c r="S25" s="24"/>
    </row>
    <row r="26" spans="1:19" ht="14.25" customHeight="1" thickTop="1" x14ac:dyDescent="0.15">
      <c r="A26" s="283" t="s">
        <v>64</v>
      </c>
      <c r="B26" s="285" t="s">
        <v>49</v>
      </c>
      <c r="C26" s="261" t="s">
        <v>48</v>
      </c>
      <c r="D26" s="287"/>
      <c r="E26" s="261" t="s">
        <v>53</v>
      </c>
      <c r="F26" s="263" t="s">
        <v>50</v>
      </c>
      <c r="G26" s="261" t="s">
        <v>60</v>
      </c>
      <c r="H26" s="221" t="s">
        <v>106</v>
      </c>
      <c r="I26" s="265" t="s">
        <v>54</v>
      </c>
      <c r="J26" s="221" t="s">
        <v>103</v>
      </c>
      <c r="K26" s="269" t="s">
        <v>61</v>
      </c>
      <c r="L26" s="270"/>
      <c r="M26" s="271"/>
      <c r="N26" s="221" t="s">
        <v>104</v>
      </c>
      <c r="O26" s="269" t="s">
        <v>62</v>
      </c>
      <c r="P26" s="271"/>
      <c r="Q26" s="221" t="s">
        <v>111</v>
      </c>
      <c r="R26" s="229" t="s">
        <v>52</v>
      </c>
      <c r="S26" s="230"/>
    </row>
    <row r="27" spans="1:19" ht="14.25" thickBot="1" x14ac:dyDescent="0.2">
      <c r="A27" s="284"/>
      <c r="B27" s="286"/>
      <c r="C27" s="262"/>
      <c r="D27" s="288"/>
      <c r="E27" s="262"/>
      <c r="F27" s="264"/>
      <c r="G27" s="262"/>
      <c r="H27" s="222"/>
      <c r="I27" s="266"/>
      <c r="J27" s="222"/>
      <c r="K27" s="115" t="s">
        <v>66</v>
      </c>
      <c r="L27" s="237" t="s">
        <v>65</v>
      </c>
      <c r="M27" s="238"/>
      <c r="N27" s="222"/>
      <c r="O27" s="171" t="s">
        <v>63</v>
      </c>
      <c r="P27" s="172" t="s">
        <v>72</v>
      </c>
      <c r="Q27" s="222"/>
      <c r="R27" s="231"/>
      <c r="S27" s="232"/>
    </row>
    <row r="28" spans="1:19" ht="16.5" customHeight="1" thickTop="1" x14ac:dyDescent="0.15">
      <c r="A28" s="50"/>
      <c r="B28" s="51"/>
      <c r="C28" s="289"/>
      <c r="D28" s="290"/>
      <c r="E28" s="199"/>
      <c r="F28" s="112"/>
      <c r="G28" s="152"/>
      <c r="H28" s="111">
        <f>IF(ISERROR((F28/1000*B28*C28*E28+G28)),0,(F28/1000*B28*C28+G28))</f>
        <v>0</v>
      </c>
      <c r="I28" s="52"/>
      <c r="J28" s="111">
        <f>IF(ISERROR(H28*12+I28),0,(SUM(H28*E28+I28)))</f>
        <v>0</v>
      </c>
      <c r="K28" s="53"/>
      <c r="L28" s="235"/>
      <c r="M28" s="236"/>
      <c r="N28" s="111">
        <f>IF(ISERROR(SUM(J28:L28)),0,(SUM(J28:L28)))</f>
        <v>0</v>
      </c>
      <c r="O28" s="173"/>
      <c r="P28" s="174"/>
      <c r="Q28" s="111">
        <f>ROUNDUP(IF(ISERROR(N28*O28*P28),0,N28*O28*P28),0)</f>
        <v>0</v>
      </c>
      <c r="R28" s="253"/>
      <c r="S28" s="254"/>
    </row>
    <row r="29" spans="1:19" ht="16.5" customHeight="1" x14ac:dyDescent="0.15">
      <c r="A29" s="35"/>
      <c r="B29" s="36"/>
      <c r="C29" s="257"/>
      <c r="D29" s="258"/>
      <c r="E29" s="201"/>
      <c r="F29" s="64"/>
      <c r="G29" s="153"/>
      <c r="H29" s="38">
        <f>IF(ISERROR((F29/1000*B29*C29*E29+G29)),0,(F29/1000*B29*C29+G29))</f>
        <v>0</v>
      </c>
      <c r="I29" s="39"/>
      <c r="J29" s="38">
        <f>IF(ISERROR(H29*12+I29),0,(SUM(H29*E29+I29)))</f>
        <v>0</v>
      </c>
      <c r="K29" s="40"/>
      <c r="L29" s="233"/>
      <c r="M29" s="234"/>
      <c r="N29" s="38">
        <f>IF(ISERROR(SUM(J29:L29)),0,(SUM(J29:L29)))</f>
        <v>0</v>
      </c>
      <c r="O29" s="175"/>
      <c r="P29" s="176"/>
      <c r="Q29" s="38">
        <f>ROUNDUP(IF(ISERROR(N29*O29*P29),0,N29*O29*P29),0)</f>
        <v>0</v>
      </c>
      <c r="R29" s="243"/>
      <c r="S29" s="244"/>
    </row>
    <row r="30" spans="1:19" ht="16.5" customHeight="1" x14ac:dyDescent="0.15">
      <c r="A30" s="35"/>
      <c r="B30" s="36"/>
      <c r="C30" s="257"/>
      <c r="D30" s="258"/>
      <c r="E30" s="201"/>
      <c r="F30" s="65"/>
      <c r="G30" s="154"/>
      <c r="H30" s="38">
        <f>IF(ISERROR((F30/1000*B30*C30*E30+G30)),0,(F30/1000*B30*C30+G30))</f>
        <v>0</v>
      </c>
      <c r="I30" s="39"/>
      <c r="J30" s="38">
        <f>IF(ISERROR(H30*12+I30),0,(SUM(H30*E30+I30)))</f>
        <v>0</v>
      </c>
      <c r="K30" s="40"/>
      <c r="L30" s="233"/>
      <c r="M30" s="234"/>
      <c r="N30" s="38">
        <f>IF(ISERROR(SUM(J30:L30)),0,(SUM(J30:L30)))</f>
        <v>0</v>
      </c>
      <c r="O30" s="175"/>
      <c r="P30" s="176"/>
      <c r="Q30" s="38">
        <f>ROUNDUP(IF(ISERROR(N30*O30*P30),0,N30*O30*P30),0)</f>
        <v>0</v>
      </c>
      <c r="R30" s="243"/>
      <c r="S30" s="244"/>
    </row>
    <row r="31" spans="1:19" ht="16.5" customHeight="1" thickBot="1" x14ac:dyDescent="0.2">
      <c r="A31" s="35"/>
      <c r="B31" s="36"/>
      <c r="C31" s="293"/>
      <c r="D31" s="294"/>
      <c r="E31" s="200"/>
      <c r="F31" s="66"/>
      <c r="G31" s="155"/>
      <c r="H31" s="42">
        <f>IF(ISERROR((F31/1000*B31*C31*E31+G31)),0,(F31/1000*B31*C31+G31))</f>
        <v>0</v>
      </c>
      <c r="I31" s="43"/>
      <c r="J31" s="42">
        <f>IF(ISERROR(H31*12+I31),0,(SUM(H31*E31+I31)))</f>
        <v>0</v>
      </c>
      <c r="K31" s="57"/>
      <c r="L31" s="223"/>
      <c r="M31" s="224"/>
      <c r="N31" s="42">
        <f>IF(ISERROR(SUM(J31:L31)),0,(SUM(J31:L31)))</f>
        <v>0</v>
      </c>
      <c r="O31" s="177"/>
      <c r="P31" s="178"/>
      <c r="Q31" s="42">
        <f>ROUNDUP(IF(ISERROR(N31*O31*P31),0,N31*O31*P31),0)</f>
        <v>0</v>
      </c>
      <c r="R31" s="241"/>
      <c r="S31" s="242"/>
    </row>
    <row r="32" spans="1:19" s="20" customFormat="1" thickTop="1" thickBot="1" x14ac:dyDescent="0.2">
      <c r="A32" s="67"/>
      <c r="B32" s="67"/>
      <c r="C32" s="67"/>
      <c r="D32" s="67"/>
      <c r="E32" s="68"/>
      <c r="F32" s="68"/>
      <c r="G32" s="67"/>
      <c r="H32" s="68"/>
      <c r="I32" s="67"/>
      <c r="J32" s="68"/>
      <c r="K32" s="69"/>
      <c r="L32" s="70"/>
      <c r="M32" s="71"/>
      <c r="N32" s="61" t="s">
        <v>77</v>
      </c>
      <c r="O32" s="251">
        <f>SUM(O28:O31)</f>
        <v>0</v>
      </c>
      <c r="P32" s="252"/>
      <c r="Q32" s="72">
        <f>ROUNDUP(SUM(Q28:Q31),0)</f>
        <v>0</v>
      </c>
      <c r="R32" s="73"/>
      <c r="S32" s="74"/>
    </row>
    <row r="33" spans="1:22" s="20" customFormat="1" ht="3.7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s="78" customFormat="1" ht="12.75" thickBot="1" x14ac:dyDescent="0.2">
      <c r="A34" s="75" t="s">
        <v>109</v>
      </c>
      <c r="B34" s="74"/>
      <c r="C34" s="74"/>
      <c r="D34" s="74"/>
      <c r="E34" s="74"/>
      <c r="F34" s="74"/>
      <c r="G34" s="74"/>
      <c r="H34" s="74"/>
      <c r="I34" s="74"/>
      <c r="J34" s="76" t="s">
        <v>99</v>
      </c>
      <c r="K34" s="74"/>
      <c r="L34" s="34"/>
      <c r="M34" s="74"/>
      <c r="N34" s="189"/>
      <c r="O34" s="190"/>
      <c r="P34" s="190"/>
      <c r="Q34" s="190"/>
      <c r="R34" s="190"/>
      <c r="S34" s="77"/>
      <c r="T34" s="300"/>
      <c r="U34" s="300"/>
      <c r="V34" s="300"/>
    </row>
    <row r="35" spans="1:22" s="78" customFormat="1" ht="12" customHeight="1" x14ac:dyDescent="0.15">
      <c r="A35" s="273" t="s">
        <v>64</v>
      </c>
      <c r="B35" s="261" t="s">
        <v>70</v>
      </c>
      <c r="C35" s="281"/>
      <c r="D35" s="303" t="s">
        <v>71</v>
      </c>
      <c r="E35" s="287"/>
      <c r="F35" s="321" t="s">
        <v>110</v>
      </c>
      <c r="G35" s="317" t="s">
        <v>108</v>
      </c>
      <c r="H35" s="319" t="s">
        <v>114</v>
      </c>
      <c r="I35" s="320"/>
      <c r="J35" s="315" t="s">
        <v>115</v>
      </c>
      <c r="K35" s="311" t="s">
        <v>97</v>
      </c>
      <c r="L35" s="312"/>
      <c r="M35" s="77"/>
      <c r="N35" s="191"/>
      <c r="O35" s="191"/>
      <c r="P35" s="191"/>
      <c r="Q35" s="191"/>
      <c r="R35" s="192"/>
      <c r="S35" s="77"/>
    </row>
    <row r="36" spans="1:22" s="78" customFormat="1" ht="14.45" customHeight="1" thickBot="1" x14ac:dyDescent="0.2">
      <c r="A36" s="274"/>
      <c r="B36" s="262"/>
      <c r="C36" s="282"/>
      <c r="D36" s="304"/>
      <c r="E36" s="288"/>
      <c r="F36" s="322"/>
      <c r="G36" s="318"/>
      <c r="H36" s="116" t="s">
        <v>63</v>
      </c>
      <c r="I36" s="117" t="s">
        <v>72</v>
      </c>
      <c r="J36" s="316"/>
      <c r="K36" s="313"/>
      <c r="L36" s="314"/>
      <c r="M36" s="77"/>
      <c r="N36" s="193"/>
      <c r="O36" s="193"/>
      <c r="P36" s="194"/>
      <c r="Q36" s="194"/>
      <c r="R36" s="195"/>
      <c r="S36" s="77"/>
    </row>
    <row r="37" spans="1:22" s="78" customFormat="1" ht="16.5" customHeight="1" thickTop="1" x14ac:dyDescent="0.15">
      <c r="A37" s="179"/>
      <c r="B37" s="279"/>
      <c r="C37" s="280"/>
      <c r="D37" s="301"/>
      <c r="E37" s="302"/>
      <c r="F37" s="120"/>
      <c r="G37" s="111">
        <f>B37*D37+F37</f>
        <v>0</v>
      </c>
      <c r="H37" s="137"/>
      <c r="I37" s="138"/>
      <c r="J37" s="113">
        <f>ROUNDUP(IF(ISERROR(G37*H37*I37),0,G37*H37*I37),0)</f>
        <v>0</v>
      </c>
      <c r="K37" s="309"/>
      <c r="L37" s="310"/>
      <c r="M37" s="77"/>
      <c r="N37" s="193"/>
      <c r="O37" s="193"/>
      <c r="P37" s="194"/>
      <c r="Q37" s="194"/>
      <c r="R37" s="195"/>
      <c r="S37" s="77"/>
    </row>
    <row r="38" spans="1:22" s="78" customFormat="1" ht="16.5" customHeight="1" x14ac:dyDescent="0.15">
      <c r="A38" s="180"/>
      <c r="B38" s="277"/>
      <c r="C38" s="278"/>
      <c r="D38" s="323"/>
      <c r="E38" s="324"/>
      <c r="F38" s="118"/>
      <c r="G38" s="38">
        <f>B38*D38+F38</f>
        <v>0</v>
      </c>
      <c r="H38" s="139"/>
      <c r="I38" s="140"/>
      <c r="J38" s="79">
        <f>ROUNDUP(IF(ISERROR(G38*H38*I38),0,G38*H38*I38),0)</f>
        <v>0</v>
      </c>
      <c r="K38" s="307"/>
      <c r="L38" s="308"/>
      <c r="M38" s="77"/>
      <c r="N38" s="193"/>
      <c r="O38" s="193"/>
      <c r="P38" s="193"/>
      <c r="Q38" s="193"/>
      <c r="R38" s="195"/>
      <c r="S38" s="77"/>
    </row>
    <row r="39" spans="1:22" s="78" customFormat="1" ht="16.5" customHeight="1" thickBot="1" x14ac:dyDescent="0.2">
      <c r="A39" s="181"/>
      <c r="B39" s="275"/>
      <c r="C39" s="276"/>
      <c r="D39" s="325"/>
      <c r="E39" s="326"/>
      <c r="F39" s="119"/>
      <c r="G39" s="42">
        <f>B39*D39+F39</f>
        <v>0</v>
      </c>
      <c r="H39" s="141"/>
      <c r="I39" s="142"/>
      <c r="J39" s="80">
        <f>ROUNDUP(IF(ISERROR(G39*H39*I39),0,G39*H39*I39),0)</f>
        <v>0</v>
      </c>
      <c r="K39" s="305"/>
      <c r="L39" s="306"/>
      <c r="M39" s="77"/>
      <c r="N39" s="193"/>
      <c r="O39" s="193"/>
      <c r="P39" s="194"/>
      <c r="Q39" s="194"/>
      <c r="R39" s="195"/>
      <c r="S39" s="77"/>
    </row>
    <row r="40" spans="1:22" s="78" customFormat="1" ht="12.75" thickBot="1" x14ac:dyDescent="0.2">
      <c r="A40" s="77"/>
      <c r="B40" s="77"/>
      <c r="C40" s="77"/>
      <c r="D40" s="77"/>
      <c r="E40" s="77"/>
      <c r="F40" s="81"/>
      <c r="G40" s="82" t="s">
        <v>76</v>
      </c>
      <c r="H40" s="267">
        <f>SUM(H37:H39)</f>
        <v>0</v>
      </c>
      <c r="I40" s="268"/>
      <c r="J40" s="83">
        <f>ROUNDUP(SUM(J37:J39),0)</f>
        <v>0</v>
      </c>
      <c r="K40" s="77"/>
      <c r="L40" s="77"/>
      <c r="M40" s="77"/>
      <c r="N40" s="84"/>
      <c r="O40" s="84"/>
      <c r="P40" s="84"/>
      <c r="Q40" s="84"/>
      <c r="R40" s="85"/>
      <c r="S40" s="77"/>
    </row>
    <row r="41" spans="1:22" s="86" customFormat="1" ht="16.5" customHeight="1" x14ac:dyDescent="0.15">
      <c r="G41" s="87"/>
      <c r="H41" s="88"/>
      <c r="I41" s="88"/>
      <c r="J41" s="89"/>
      <c r="N41" s="90"/>
      <c r="O41" s="90"/>
      <c r="P41" s="90"/>
      <c r="Q41" s="90"/>
      <c r="R41" s="91"/>
    </row>
    <row r="42" spans="1:22" s="92" customFormat="1" ht="14.25" customHeight="1" x14ac:dyDescent="0.15">
      <c r="A42" s="297" t="s">
        <v>80</v>
      </c>
      <c r="B42" s="297"/>
      <c r="C42" s="297"/>
      <c r="D42" s="297"/>
      <c r="E42" s="297"/>
      <c r="F42" s="297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</row>
    <row r="43" spans="1:22" s="92" customFormat="1" ht="24.75" customHeight="1" thickBot="1" x14ac:dyDescent="0.2">
      <c r="A43" s="299" t="s">
        <v>86</v>
      </c>
      <c r="B43" s="299"/>
      <c r="C43" s="299" t="s">
        <v>85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</row>
    <row r="44" spans="1:22" s="92" customFormat="1" ht="30" customHeight="1" thickTop="1" x14ac:dyDescent="0.15">
      <c r="A44" s="298" t="s">
        <v>89</v>
      </c>
      <c r="B44" s="298"/>
      <c r="C44" s="298" t="s">
        <v>81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U44" s="93"/>
    </row>
    <row r="45" spans="1:22" s="20" customFormat="1" ht="30" customHeight="1" x14ac:dyDescent="0.15">
      <c r="A45" s="296" t="s">
        <v>90</v>
      </c>
      <c r="B45" s="296"/>
      <c r="C45" s="296" t="s">
        <v>68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</row>
    <row r="46" spans="1:22" s="20" customFormat="1" ht="30" customHeight="1" x14ac:dyDescent="0.15">
      <c r="A46" s="296" t="s">
        <v>91</v>
      </c>
      <c r="B46" s="296"/>
      <c r="C46" s="296" t="s">
        <v>82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</row>
    <row r="47" spans="1:22" s="20" customFormat="1" ht="30" customHeight="1" x14ac:dyDescent="0.15">
      <c r="A47" s="296" t="s">
        <v>92</v>
      </c>
      <c r="B47" s="296"/>
      <c r="C47" s="296" t="s">
        <v>83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</row>
    <row r="48" spans="1:22" s="20" customFormat="1" ht="30" customHeight="1" x14ac:dyDescent="0.15">
      <c r="A48" s="296" t="s">
        <v>93</v>
      </c>
      <c r="B48" s="296"/>
      <c r="C48" s="296" t="s">
        <v>69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</row>
    <row r="49" spans="1:18" s="20" customFormat="1" ht="30" customHeight="1" x14ac:dyDescent="0.15">
      <c r="A49" s="295" t="s">
        <v>107</v>
      </c>
      <c r="B49" s="295"/>
      <c r="C49" s="296" t="s">
        <v>84</v>
      </c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0" spans="1:18" s="20" customFormat="1" ht="16.5" customHeight="1" x14ac:dyDescent="0.15">
      <c r="A50" s="296" t="s">
        <v>94</v>
      </c>
      <c r="B50" s="296"/>
      <c r="C50" s="327" t="s">
        <v>73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 s="20" customFormat="1" ht="16.5" customHeight="1" x14ac:dyDescent="0.15">
      <c r="A51" s="296"/>
      <c r="B51" s="296"/>
      <c r="C51" s="328" t="s">
        <v>74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1:18" s="20" customFormat="1" ht="16.5" customHeight="1" x14ac:dyDescent="0.15">
      <c r="A52" s="296"/>
      <c r="B52" s="296"/>
      <c r="C52" s="298" t="s">
        <v>75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 s="20" customFormat="1" ht="16.5" customHeight="1" x14ac:dyDescent="0.15">
      <c r="A53" s="296" t="s">
        <v>95</v>
      </c>
      <c r="B53" s="296"/>
      <c r="C53" s="329" t="s">
        <v>87</v>
      </c>
      <c r="D53" s="329"/>
      <c r="E53" s="329"/>
      <c r="F53" s="329"/>
      <c r="G53" s="327" t="s">
        <v>120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</row>
    <row r="54" spans="1:18" s="20" customFormat="1" ht="16.5" customHeight="1" x14ac:dyDescent="0.15">
      <c r="A54" s="296"/>
      <c r="B54" s="296"/>
      <c r="C54" s="329"/>
      <c r="D54" s="329"/>
      <c r="E54" s="329"/>
      <c r="F54" s="329"/>
      <c r="G54" s="298" t="s">
        <v>121</v>
      </c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  <row r="55" spans="1:18" s="20" customFormat="1" ht="16.5" customHeight="1" x14ac:dyDescent="0.15">
      <c r="A55" s="296"/>
      <c r="B55" s="296"/>
      <c r="C55" s="329" t="s">
        <v>88</v>
      </c>
      <c r="D55" s="329"/>
      <c r="E55" s="329"/>
      <c r="F55" s="329"/>
      <c r="G55" s="296" t="s">
        <v>122</v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</row>
    <row r="56" spans="1:18" ht="49.5" customHeight="1" x14ac:dyDescent="0.15">
      <c r="A56" s="296" t="s">
        <v>96</v>
      </c>
      <c r="B56" s="296"/>
      <c r="C56" s="295" t="s">
        <v>98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</row>
  </sheetData>
  <sheetProtection algorithmName="SHA-512" hashValue="sc/a/nNESU0IBHYiitrvDUhNSJj/xBZJHYZcD01WNbVUmNNCMkUddbL4k6IHBDmXNKZ0XmNKwlZCmX0I11Rssg==" saltValue="V0Qfmm9BhTjRiCs7mkyw5A==" spinCount="100000" sheet="1" objects="1" scenarios="1"/>
  <mergeCells count="142">
    <mergeCell ref="A56:B56"/>
    <mergeCell ref="C56:R56"/>
    <mergeCell ref="A53:B55"/>
    <mergeCell ref="C53:F54"/>
    <mergeCell ref="G53:R53"/>
    <mergeCell ref="G54:R54"/>
    <mergeCell ref="C55:F55"/>
    <mergeCell ref="G55:R55"/>
    <mergeCell ref="A48:B48"/>
    <mergeCell ref="C48:R48"/>
    <mergeCell ref="A49:B49"/>
    <mergeCell ref="C49:R49"/>
    <mergeCell ref="A50:B52"/>
    <mergeCell ref="C50:R50"/>
    <mergeCell ref="C51:R51"/>
    <mergeCell ref="C52:R52"/>
    <mergeCell ref="A45:B45"/>
    <mergeCell ref="C45:R45"/>
    <mergeCell ref="A46:B46"/>
    <mergeCell ref="C46:R46"/>
    <mergeCell ref="A47:B47"/>
    <mergeCell ref="C47:R47"/>
    <mergeCell ref="H40:I40"/>
    <mergeCell ref="A42:F42"/>
    <mergeCell ref="A43:B43"/>
    <mergeCell ref="C43:R43"/>
    <mergeCell ref="A44:B44"/>
    <mergeCell ref="C44:R44"/>
    <mergeCell ref="B38:C38"/>
    <mergeCell ref="D38:E38"/>
    <mergeCell ref="K38:L38"/>
    <mergeCell ref="B39:C39"/>
    <mergeCell ref="D39:E39"/>
    <mergeCell ref="K39:L39"/>
    <mergeCell ref="H35:I35"/>
    <mergeCell ref="J35:J36"/>
    <mergeCell ref="K35:L36"/>
    <mergeCell ref="B37:C37"/>
    <mergeCell ref="D37:E37"/>
    <mergeCell ref="K37:L37"/>
    <mergeCell ref="C31:D31"/>
    <mergeCell ref="L31:M31"/>
    <mergeCell ref="R31:S31"/>
    <mergeCell ref="O32:P32"/>
    <mergeCell ref="T34:V34"/>
    <mergeCell ref="A35:A36"/>
    <mergeCell ref="B35:C36"/>
    <mergeCell ref="D35:E36"/>
    <mergeCell ref="F35:F36"/>
    <mergeCell ref="G35:G36"/>
    <mergeCell ref="C29:D29"/>
    <mergeCell ref="L29:M29"/>
    <mergeCell ref="R29:S29"/>
    <mergeCell ref="C30:D30"/>
    <mergeCell ref="L30:M30"/>
    <mergeCell ref="R30:S30"/>
    <mergeCell ref="Q26:Q27"/>
    <mergeCell ref="R26:S27"/>
    <mergeCell ref="L27:M27"/>
    <mergeCell ref="C28:D28"/>
    <mergeCell ref="L28:M28"/>
    <mergeCell ref="R28:S28"/>
    <mergeCell ref="H26:H27"/>
    <mergeCell ref="I26:I27"/>
    <mergeCell ref="J26:J27"/>
    <mergeCell ref="K26:M26"/>
    <mergeCell ref="N26:N27"/>
    <mergeCell ref="O26:P26"/>
    <mergeCell ref="C23:D23"/>
    <mergeCell ref="L23:M23"/>
    <mergeCell ref="R23:S23"/>
    <mergeCell ref="O24:P24"/>
    <mergeCell ref="A26:A27"/>
    <mergeCell ref="B26:B27"/>
    <mergeCell ref="C26:D27"/>
    <mergeCell ref="E26:E27"/>
    <mergeCell ref="F26:F27"/>
    <mergeCell ref="G26:G27"/>
    <mergeCell ref="C21:D21"/>
    <mergeCell ref="L21:M21"/>
    <mergeCell ref="R21:S21"/>
    <mergeCell ref="C22:D22"/>
    <mergeCell ref="L22:M22"/>
    <mergeCell ref="R22:S22"/>
    <mergeCell ref="O18:P18"/>
    <mergeCell ref="Q18:Q19"/>
    <mergeCell ref="R18:S19"/>
    <mergeCell ref="L19:M19"/>
    <mergeCell ref="C20:D20"/>
    <mergeCell ref="L20:M20"/>
    <mergeCell ref="R20:S20"/>
    <mergeCell ref="G18:G19"/>
    <mergeCell ref="H18:H19"/>
    <mergeCell ref="I18:I19"/>
    <mergeCell ref="J18:J19"/>
    <mergeCell ref="K18:M18"/>
    <mergeCell ref="N18:N19"/>
    <mergeCell ref="C15:D15"/>
    <mergeCell ref="L15:M15"/>
    <mergeCell ref="R15:S15"/>
    <mergeCell ref="M16:N16"/>
    <mergeCell ref="O16:P16"/>
    <mergeCell ref="A18:A19"/>
    <mergeCell ref="B18:B19"/>
    <mergeCell ref="C18:D19"/>
    <mergeCell ref="E18:E19"/>
    <mergeCell ref="F18:F19"/>
    <mergeCell ref="C13:D13"/>
    <mergeCell ref="L13:M13"/>
    <mergeCell ref="R13:S13"/>
    <mergeCell ref="C14:D14"/>
    <mergeCell ref="L14:M14"/>
    <mergeCell ref="R14:S14"/>
    <mergeCell ref="C11:D11"/>
    <mergeCell ref="L11:M11"/>
    <mergeCell ref="R11:S11"/>
    <mergeCell ref="C12:D12"/>
    <mergeCell ref="L12:M12"/>
    <mergeCell ref="R12:S12"/>
    <mergeCell ref="O8:P8"/>
    <mergeCell ref="Q8:Q9"/>
    <mergeCell ref="R8:S9"/>
    <mergeCell ref="L9:M9"/>
    <mergeCell ref="C10:D10"/>
    <mergeCell ref="L10:M10"/>
    <mergeCell ref="R10:S10"/>
    <mergeCell ref="G8:G9"/>
    <mergeCell ref="H8:H9"/>
    <mergeCell ref="I8:I9"/>
    <mergeCell ref="J8:J9"/>
    <mergeCell ref="K8:M8"/>
    <mergeCell ref="N8:N9"/>
    <mergeCell ref="D1:O1"/>
    <mergeCell ref="Q1:S1"/>
    <mergeCell ref="B3:K3"/>
    <mergeCell ref="Q4:Q5"/>
    <mergeCell ref="R4:R5"/>
    <mergeCell ref="A8:A9"/>
    <mergeCell ref="B8:B9"/>
    <mergeCell ref="C8:D9"/>
    <mergeCell ref="E8:E9"/>
    <mergeCell ref="F8:F9"/>
  </mergeCells>
  <phoneticPr fontId="1"/>
  <pageMargins left="0.39370078740157483" right="0.39370078740157483" top="0.59055118110236227" bottom="0.59055118110236227" header="0.31496062992125984" footer="0.31496062992125984"/>
  <pageSetup paperSize="9" scale="98" orientation="landscape" r:id="rId1"/>
  <rowBreaks count="1" manualBreakCount="1">
    <brk id="40" max="18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2F8B-BFB1-447C-BDE2-199F230E072C}">
  <sheetPr>
    <tabColor theme="0" tint="-0.14999847407452621"/>
  </sheetPr>
  <dimension ref="A1:I34"/>
  <sheetViews>
    <sheetView view="pageBreakPreview" zoomScale="85" zoomScaleNormal="100" zoomScaleSheetLayoutView="85" workbookViewId="0">
      <pane ySplit="4" topLeftCell="A5" activePane="bottomLeft" state="frozen"/>
      <selection activeCell="C18" sqref="C18:D19"/>
      <selection pane="bottomLeft" activeCell="U25" sqref="U25"/>
    </sheetView>
  </sheetViews>
  <sheetFormatPr defaultColWidth="9" defaultRowHeight="13.5" x14ac:dyDescent="0.15"/>
  <cols>
    <col min="1" max="1" width="32.5" style="5" customWidth="1"/>
    <col min="2" max="2" width="14.875" style="5" customWidth="1"/>
    <col min="3" max="3" width="12.875" style="5" customWidth="1"/>
    <col min="4" max="4" width="6.25" style="5" customWidth="1"/>
    <col min="5" max="5" width="22" style="5" customWidth="1"/>
    <col min="6" max="16384" width="9" style="5"/>
  </cols>
  <sheetData>
    <row r="1" spans="1:9" ht="14.25" x14ac:dyDescent="0.15">
      <c r="E1" s="168" t="s">
        <v>116</v>
      </c>
    </row>
    <row r="2" spans="1:9" ht="19.5" customHeight="1" x14ac:dyDescent="0.15">
      <c r="A2" s="330" t="str">
        <f>"【提案用】　"&amp;'A_指定事業収支予算書 (R13)'!C1&amp;"　 (設備管理費及び本社経費　積算調書）"</f>
        <v>【提案用】　指定事業収支予算書（令和13年度）　 (設備管理費及び本社経費　積算調書）</v>
      </c>
      <c r="B2" s="330"/>
      <c r="C2" s="330"/>
      <c r="D2" s="330"/>
      <c r="E2" s="330"/>
    </row>
    <row r="3" spans="1:9" ht="19.5" customHeight="1" x14ac:dyDescent="0.15">
      <c r="A3" s="331"/>
      <c r="B3" s="331"/>
      <c r="C3" s="331"/>
      <c r="D3" s="331"/>
      <c r="E3" s="331"/>
    </row>
    <row r="4" spans="1:9" ht="21" customHeight="1" x14ac:dyDescent="0.15">
      <c r="A4" s="94" t="s">
        <v>24</v>
      </c>
      <c r="B4" s="343" t="str">
        <f>'A_指定事業収支予算書 (R13)'!C3</f>
        <v>長野市</v>
      </c>
      <c r="C4" s="344"/>
      <c r="D4" s="344"/>
      <c r="E4" s="345"/>
    </row>
    <row r="5" spans="1:9" ht="19.5" customHeight="1" x14ac:dyDescent="0.15"/>
    <row r="6" spans="1:9" ht="19.5" customHeight="1" thickBot="1" x14ac:dyDescent="0.2">
      <c r="A6" s="163" t="s">
        <v>44</v>
      </c>
      <c r="E6" s="7" t="s">
        <v>1</v>
      </c>
    </row>
    <row r="7" spans="1:9" ht="31.5" customHeight="1" thickBot="1" x14ac:dyDescent="0.2">
      <c r="A7" s="351" t="s">
        <v>36</v>
      </c>
      <c r="B7" s="352"/>
      <c r="C7" s="103" t="s">
        <v>41</v>
      </c>
      <c r="D7" s="104" t="s">
        <v>42</v>
      </c>
      <c r="E7" s="105" t="s">
        <v>43</v>
      </c>
    </row>
    <row r="8" spans="1:9" ht="21.75" customHeight="1" thickTop="1" x14ac:dyDescent="0.15">
      <c r="A8" s="357"/>
      <c r="B8" s="358"/>
      <c r="C8" s="157"/>
      <c r="D8" s="158"/>
      <c r="E8" s="99">
        <f>IF(ISERROR(C8*D8),0,C8*D8)</f>
        <v>0</v>
      </c>
    </row>
    <row r="9" spans="1:9" ht="21.75" customHeight="1" x14ac:dyDescent="0.15">
      <c r="A9" s="337"/>
      <c r="B9" s="338"/>
      <c r="C9" s="159"/>
      <c r="D9" s="160"/>
      <c r="E9" s="96">
        <f>IF(ISERROR(C9*D9),0,C9*D9)</f>
        <v>0</v>
      </c>
    </row>
    <row r="10" spans="1:9" ht="21.75" customHeight="1" x14ac:dyDescent="0.15">
      <c r="A10" s="337"/>
      <c r="B10" s="338"/>
      <c r="C10" s="159"/>
      <c r="D10" s="160"/>
      <c r="E10" s="96">
        <f t="shared" ref="E10:E19" si="0">IF(ISERROR(C10*D10),0,C10*D10)</f>
        <v>0</v>
      </c>
    </row>
    <row r="11" spans="1:9" ht="21.75" customHeight="1" x14ac:dyDescent="0.15">
      <c r="A11" s="339"/>
      <c r="B11" s="340"/>
      <c r="C11" s="159"/>
      <c r="D11" s="160"/>
      <c r="E11" s="96">
        <f t="shared" si="0"/>
        <v>0</v>
      </c>
    </row>
    <row r="12" spans="1:9" ht="21.75" customHeight="1" x14ac:dyDescent="0.15">
      <c r="A12" s="339"/>
      <c r="B12" s="340"/>
      <c r="C12" s="159"/>
      <c r="D12" s="160"/>
      <c r="E12" s="96">
        <f t="shared" si="0"/>
        <v>0</v>
      </c>
    </row>
    <row r="13" spans="1:9" ht="21.75" customHeight="1" x14ac:dyDescent="0.15">
      <c r="A13" s="339"/>
      <c r="B13" s="340"/>
      <c r="C13" s="159"/>
      <c r="D13" s="160"/>
      <c r="E13" s="96">
        <f t="shared" si="0"/>
        <v>0</v>
      </c>
    </row>
    <row r="14" spans="1:9" ht="21.75" customHeight="1" x14ac:dyDescent="0.15">
      <c r="A14" s="339"/>
      <c r="B14" s="340"/>
      <c r="C14" s="159"/>
      <c r="D14" s="160"/>
      <c r="E14" s="96">
        <f t="shared" si="0"/>
        <v>0</v>
      </c>
    </row>
    <row r="15" spans="1:9" ht="21.75" customHeight="1" x14ac:dyDescent="0.15">
      <c r="A15" s="339"/>
      <c r="B15" s="340"/>
      <c r="C15" s="159"/>
      <c r="D15" s="160"/>
      <c r="E15" s="96">
        <f t="shared" si="0"/>
        <v>0</v>
      </c>
      <c r="F15" s="13"/>
      <c r="G15" s="13"/>
      <c r="H15" s="13"/>
      <c r="I15" s="13"/>
    </row>
    <row r="16" spans="1:9" ht="21.75" customHeight="1" x14ac:dyDescent="0.15">
      <c r="A16" s="339"/>
      <c r="B16" s="340"/>
      <c r="C16" s="159"/>
      <c r="D16" s="160"/>
      <c r="E16" s="96">
        <f t="shared" si="0"/>
        <v>0</v>
      </c>
    </row>
    <row r="17" spans="1:5" ht="21.75" customHeight="1" x14ac:dyDescent="0.15">
      <c r="A17" s="339"/>
      <c r="B17" s="340"/>
      <c r="C17" s="159"/>
      <c r="D17" s="160"/>
      <c r="E17" s="96">
        <f t="shared" si="0"/>
        <v>0</v>
      </c>
    </row>
    <row r="18" spans="1:5" ht="21.75" customHeight="1" x14ac:dyDescent="0.15">
      <c r="A18" s="339"/>
      <c r="B18" s="340"/>
      <c r="C18" s="159"/>
      <c r="D18" s="160"/>
      <c r="E18" s="96">
        <f t="shared" si="0"/>
        <v>0</v>
      </c>
    </row>
    <row r="19" spans="1:5" ht="21.75" customHeight="1" thickBot="1" x14ac:dyDescent="0.2">
      <c r="A19" s="353"/>
      <c r="B19" s="354"/>
      <c r="C19" s="161"/>
      <c r="D19" s="162"/>
      <c r="E19" s="108">
        <f t="shared" si="0"/>
        <v>0</v>
      </c>
    </row>
    <row r="20" spans="1:5" ht="21.75" customHeight="1" thickTop="1" thickBot="1" x14ac:dyDescent="0.2">
      <c r="A20" s="355" t="s">
        <v>38</v>
      </c>
      <c r="B20" s="356"/>
      <c r="C20" s="356"/>
      <c r="D20" s="356"/>
      <c r="E20" s="101">
        <f>SUM(E8:E19)</f>
        <v>0</v>
      </c>
    </row>
    <row r="21" spans="1:5" ht="18" customHeight="1" x14ac:dyDescent="0.15">
      <c r="A21" s="348"/>
      <c r="B21" s="348"/>
      <c r="C21" s="349"/>
      <c r="D21" s="349"/>
      <c r="E21" s="350"/>
    </row>
    <row r="22" spans="1:5" ht="19.5" customHeight="1" thickBot="1" x14ac:dyDescent="0.2">
      <c r="A22" s="6" t="s">
        <v>31</v>
      </c>
      <c r="B22" s="6"/>
      <c r="E22" s="7" t="s">
        <v>1</v>
      </c>
    </row>
    <row r="23" spans="1:5" ht="31.5" customHeight="1" thickBot="1" x14ac:dyDescent="0.2">
      <c r="A23" s="203" t="s">
        <v>36</v>
      </c>
      <c r="B23" s="107" t="s">
        <v>0</v>
      </c>
      <c r="C23" s="341" t="s">
        <v>40</v>
      </c>
      <c r="D23" s="341"/>
      <c r="E23" s="342"/>
    </row>
    <row r="24" spans="1:5" ht="21" customHeight="1" thickTop="1" x14ac:dyDescent="0.15">
      <c r="A24" s="165"/>
      <c r="B24" s="100"/>
      <c r="C24" s="346"/>
      <c r="D24" s="346"/>
      <c r="E24" s="347"/>
    </row>
    <row r="25" spans="1:5" ht="21" customHeight="1" x14ac:dyDescent="0.15">
      <c r="A25" s="166"/>
      <c r="B25" s="97"/>
      <c r="C25" s="332"/>
      <c r="D25" s="332"/>
      <c r="E25" s="333"/>
    </row>
    <row r="26" spans="1:5" ht="21" customHeight="1" x14ac:dyDescent="0.15">
      <c r="A26" s="166"/>
      <c r="B26" s="97"/>
      <c r="C26" s="332"/>
      <c r="D26" s="332"/>
      <c r="E26" s="333"/>
    </row>
    <row r="27" spans="1:5" ht="21" customHeight="1" x14ac:dyDescent="0.15">
      <c r="A27" s="166"/>
      <c r="B27" s="97"/>
      <c r="C27" s="332"/>
      <c r="D27" s="332"/>
      <c r="E27" s="333"/>
    </row>
    <row r="28" spans="1:5" ht="21" customHeight="1" x14ac:dyDescent="0.15">
      <c r="A28" s="166"/>
      <c r="B28" s="97"/>
      <c r="C28" s="332"/>
      <c r="D28" s="332"/>
      <c r="E28" s="333"/>
    </row>
    <row r="29" spans="1:5" ht="21" customHeight="1" thickBot="1" x14ac:dyDescent="0.2">
      <c r="A29" s="167"/>
      <c r="B29" s="109"/>
      <c r="C29" s="334"/>
      <c r="D29" s="334"/>
      <c r="E29" s="335"/>
    </row>
    <row r="30" spans="1:5" ht="21" customHeight="1" thickTop="1" thickBot="1" x14ac:dyDescent="0.2">
      <c r="A30" s="202" t="s">
        <v>45</v>
      </c>
      <c r="B30" s="102">
        <f>SUM(B24:B29)</f>
        <v>0</v>
      </c>
      <c r="C30" s="336"/>
      <c r="D30" s="336"/>
      <c r="E30" s="336"/>
    </row>
    <row r="31" spans="1:5" ht="19.5" customHeight="1" x14ac:dyDescent="0.15"/>
    <row r="32" spans="1:5" ht="19.5" customHeight="1" x14ac:dyDescent="0.15"/>
    <row r="33" ht="19.5" customHeight="1" x14ac:dyDescent="0.15"/>
    <row r="34" ht="19.5" customHeight="1" x14ac:dyDescent="0.15"/>
  </sheetData>
  <sheetProtection algorithmName="SHA-512" hashValue="pfQ1cCRF5zcQ4+V3DXDv/1/RGlXcgo5ijv8t14pLIV9iIY8e07CKoOyDUI9kf//4Xd/lzEdZwh3qeb7CN7PkIQ==" saltValue="AYyK4ebwDB8inDNtJjC8Qg==" spinCount="100000" sheet="1" objects="1" scenarios="1"/>
  <mergeCells count="25">
    <mergeCell ref="C30:E30"/>
    <mergeCell ref="C24:E24"/>
    <mergeCell ref="C25:E25"/>
    <mergeCell ref="C26:E26"/>
    <mergeCell ref="C27:E27"/>
    <mergeCell ref="C28:E28"/>
    <mergeCell ref="C29:E29"/>
    <mergeCell ref="A17:B17"/>
    <mergeCell ref="A18:B18"/>
    <mergeCell ref="A19:B19"/>
    <mergeCell ref="A20:D20"/>
    <mergeCell ref="A21:E21"/>
    <mergeCell ref="C23:E23"/>
    <mergeCell ref="A11:B11"/>
    <mergeCell ref="A12:B12"/>
    <mergeCell ref="A13:B13"/>
    <mergeCell ref="A14:B14"/>
    <mergeCell ref="A15:B15"/>
    <mergeCell ref="A16:B16"/>
    <mergeCell ref="A2:E3"/>
    <mergeCell ref="B4:E4"/>
    <mergeCell ref="A7:B7"/>
    <mergeCell ref="A8:B8"/>
    <mergeCell ref="A9:B9"/>
    <mergeCell ref="A10:B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V56"/>
  <sheetViews>
    <sheetView view="pageBreakPreview" zoomScale="85" zoomScaleNormal="85" zoomScaleSheetLayoutView="85" workbookViewId="0">
      <selection activeCell="C18" sqref="C18:D19"/>
    </sheetView>
  </sheetViews>
  <sheetFormatPr defaultColWidth="9" defaultRowHeight="13.5" x14ac:dyDescent="0.15"/>
  <cols>
    <col min="1" max="1" width="16.25" style="5" customWidth="1"/>
    <col min="2" max="2" width="5" style="5" customWidth="1"/>
    <col min="3" max="4" width="2.5" style="5" customWidth="1"/>
    <col min="5" max="5" width="5.375" style="5" customWidth="1"/>
    <col min="6" max="7" width="7.75" style="5" customWidth="1"/>
    <col min="8" max="8" width="10.125" style="5" bestFit="1" customWidth="1"/>
    <col min="9" max="9" width="7.75" style="5" customWidth="1"/>
    <col min="10" max="10" width="10.5" style="5" customWidth="1"/>
    <col min="11" max="11" width="8.5" style="5" customWidth="1"/>
    <col min="12" max="13" width="4.25" style="5" customWidth="1"/>
    <col min="14" max="14" width="10.625" style="5" customWidth="1"/>
    <col min="15" max="15" width="4.75" style="5" bestFit="1" customWidth="1"/>
    <col min="16" max="16" width="6.5" style="5" bestFit="1" customWidth="1"/>
    <col min="17" max="17" width="8.75" style="5" customWidth="1"/>
    <col min="18" max="18" width="14.375" style="5" customWidth="1"/>
    <col min="19" max="19" width="6.625" style="5" customWidth="1"/>
    <col min="20" max="16384" width="9" style="5"/>
  </cols>
  <sheetData>
    <row r="1" spans="1:19" s="170" customFormat="1" ht="14.25" x14ac:dyDescent="0.15">
      <c r="A1" s="23" t="s">
        <v>22</v>
      </c>
      <c r="B1" s="23"/>
      <c r="C1" s="23"/>
      <c r="D1" s="245" t="str">
        <f>'A_指定事業収支予算書（R9）'!C1&amp;"　　〔人件費積算調書〕"</f>
        <v>指定事業収支予算書（令和９年度）　　〔人件費積算調書〕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69"/>
      <c r="Q1" s="220" t="s">
        <v>113</v>
      </c>
      <c r="R1" s="220"/>
      <c r="S1" s="220"/>
    </row>
    <row r="2" spans="1:19" ht="5.25" customHeight="1" x14ac:dyDescent="0.15">
      <c r="A2" s="22"/>
      <c r="B2" s="23"/>
      <c r="C2" s="2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6"/>
      <c r="R2" s="26"/>
      <c r="S2" s="24"/>
    </row>
    <row r="3" spans="1:19" ht="17.45" customHeight="1" thickBot="1" x14ac:dyDescent="0.2">
      <c r="A3" s="27" t="s">
        <v>24</v>
      </c>
      <c r="B3" s="246" t="str">
        <f>'A_指定事業収支予算書（R9）'!C3</f>
        <v>長野市</v>
      </c>
      <c r="C3" s="247"/>
      <c r="D3" s="247"/>
      <c r="E3" s="247"/>
      <c r="F3" s="247"/>
      <c r="G3" s="247"/>
      <c r="H3" s="247"/>
      <c r="I3" s="247"/>
      <c r="J3" s="247"/>
      <c r="K3" s="248"/>
      <c r="L3" s="28"/>
      <c r="M3" s="24"/>
      <c r="N3" s="24"/>
      <c r="O3" s="24"/>
      <c r="P3" s="24"/>
      <c r="Q3" s="114" t="s">
        <v>67</v>
      </c>
      <c r="R3" s="114" t="s">
        <v>35</v>
      </c>
      <c r="S3" s="24"/>
    </row>
    <row r="4" spans="1:19" ht="5.25" customHeight="1" thickTop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9"/>
      <c r="Q4" s="225">
        <f>O16+O24+O32+H40</f>
        <v>0</v>
      </c>
      <c r="R4" s="227">
        <f>Q16+Q32+Q24+J40</f>
        <v>0</v>
      </c>
      <c r="S4" s="24"/>
    </row>
    <row r="5" spans="1:19" x14ac:dyDescent="0.15">
      <c r="A5" s="30"/>
      <c r="B5" s="31" t="s">
        <v>55</v>
      </c>
      <c r="C5" s="3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26"/>
      <c r="R5" s="228"/>
      <c r="S5" s="24"/>
    </row>
    <row r="6" spans="1:19" ht="3.75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4.25" thickBot="1" x14ac:dyDescent="0.2">
      <c r="A7" s="196" t="s">
        <v>118</v>
      </c>
      <c r="B7" s="32"/>
      <c r="C7" s="32"/>
      <c r="D7" s="32"/>
      <c r="E7" s="32"/>
      <c r="F7" s="24"/>
      <c r="G7" s="33"/>
      <c r="H7" s="33"/>
      <c r="I7" s="24"/>
      <c r="J7" s="24"/>
      <c r="K7" s="24"/>
      <c r="L7" s="24"/>
      <c r="M7" s="24"/>
      <c r="N7" s="24"/>
      <c r="O7" s="24"/>
      <c r="P7" s="24"/>
      <c r="Q7" s="34" t="s">
        <v>56</v>
      </c>
      <c r="R7" s="34"/>
      <c r="S7" s="24"/>
    </row>
    <row r="8" spans="1:19" ht="13.5" customHeight="1" x14ac:dyDescent="0.15">
      <c r="A8" s="283" t="s">
        <v>64</v>
      </c>
      <c r="B8" s="285" t="s">
        <v>49</v>
      </c>
      <c r="C8" s="261" t="s">
        <v>48</v>
      </c>
      <c r="D8" s="287"/>
      <c r="E8" s="285" t="s">
        <v>53</v>
      </c>
      <c r="F8" s="291" t="s">
        <v>58</v>
      </c>
      <c r="G8" s="261" t="s">
        <v>59</v>
      </c>
      <c r="H8" s="221" t="s">
        <v>102</v>
      </c>
      <c r="I8" s="265" t="s">
        <v>54</v>
      </c>
      <c r="J8" s="221" t="s">
        <v>103</v>
      </c>
      <c r="K8" s="269" t="s">
        <v>61</v>
      </c>
      <c r="L8" s="270"/>
      <c r="M8" s="271"/>
      <c r="N8" s="221" t="s">
        <v>104</v>
      </c>
      <c r="O8" s="269" t="s">
        <v>62</v>
      </c>
      <c r="P8" s="271"/>
      <c r="Q8" s="221" t="s">
        <v>111</v>
      </c>
      <c r="R8" s="229" t="s">
        <v>52</v>
      </c>
      <c r="S8" s="230"/>
    </row>
    <row r="9" spans="1:19" ht="14.25" thickBot="1" x14ac:dyDescent="0.2">
      <c r="A9" s="284"/>
      <c r="B9" s="286"/>
      <c r="C9" s="262"/>
      <c r="D9" s="288"/>
      <c r="E9" s="286"/>
      <c r="F9" s="292"/>
      <c r="G9" s="262"/>
      <c r="H9" s="222"/>
      <c r="I9" s="266"/>
      <c r="J9" s="222"/>
      <c r="K9" s="115" t="s">
        <v>66</v>
      </c>
      <c r="L9" s="237" t="s">
        <v>65</v>
      </c>
      <c r="M9" s="238"/>
      <c r="N9" s="222"/>
      <c r="O9" s="171" t="s">
        <v>63</v>
      </c>
      <c r="P9" s="172" t="s">
        <v>72</v>
      </c>
      <c r="Q9" s="222"/>
      <c r="R9" s="231"/>
      <c r="S9" s="232"/>
    </row>
    <row r="10" spans="1:19" ht="16.5" customHeight="1" thickTop="1" x14ac:dyDescent="0.15">
      <c r="A10" s="50"/>
      <c r="B10" s="51"/>
      <c r="C10" s="289"/>
      <c r="D10" s="290"/>
      <c r="E10" s="110">
        <v>12</v>
      </c>
      <c r="F10" s="144"/>
      <c r="G10" s="145"/>
      <c r="H10" s="111">
        <f t="shared" ref="H10:H15" si="0">IF(ISERROR(SUM(F10:G10)),0,(SUM(F10:G10)))</f>
        <v>0</v>
      </c>
      <c r="I10" s="52"/>
      <c r="J10" s="111">
        <f t="shared" ref="J10:J15" si="1">IF(ISERROR(H10*E10+I10),0,(SUM(H10*E10+I10)))</f>
        <v>0</v>
      </c>
      <c r="K10" s="53"/>
      <c r="L10" s="235"/>
      <c r="M10" s="236"/>
      <c r="N10" s="111">
        <f t="shared" ref="N10:N15" si="2">IF(ISERROR(SUM(J10:L10)),0,(SUM(J10:L10)))</f>
        <v>0</v>
      </c>
      <c r="O10" s="173"/>
      <c r="P10" s="174"/>
      <c r="Q10" s="111">
        <f t="shared" ref="Q10:Q15" si="3">ROUNDUP(IF(ISERROR(N10*O10*P10),0,N10*O10*P10),0)</f>
        <v>0</v>
      </c>
      <c r="R10" s="239"/>
      <c r="S10" s="240"/>
    </row>
    <row r="11" spans="1:19" ht="16.5" customHeight="1" x14ac:dyDescent="0.15">
      <c r="A11" s="35"/>
      <c r="B11" s="36"/>
      <c r="C11" s="257"/>
      <c r="D11" s="258"/>
      <c r="E11" s="37">
        <v>12</v>
      </c>
      <c r="F11" s="146"/>
      <c r="G11" s="147"/>
      <c r="H11" s="38">
        <f t="shared" si="0"/>
        <v>0</v>
      </c>
      <c r="I11" s="39"/>
      <c r="J11" s="38">
        <f t="shared" si="1"/>
        <v>0</v>
      </c>
      <c r="K11" s="40"/>
      <c r="L11" s="233"/>
      <c r="M11" s="234"/>
      <c r="N11" s="38">
        <f t="shared" si="2"/>
        <v>0</v>
      </c>
      <c r="O11" s="175"/>
      <c r="P11" s="176"/>
      <c r="Q11" s="38">
        <f t="shared" si="3"/>
        <v>0</v>
      </c>
      <c r="R11" s="249"/>
      <c r="S11" s="250"/>
    </row>
    <row r="12" spans="1:19" ht="16.5" customHeight="1" x14ac:dyDescent="0.15">
      <c r="A12" s="35"/>
      <c r="B12" s="36"/>
      <c r="C12" s="257"/>
      <c r="D12" s="258"/>
      <c r="E12" s="37">
        <v>12</v>
      </c>
      <c r="F12" s="146"/>
      <c r="G12" s="147"/>
      <c r="H12" s="38">
        <f t="shared" si="0"/>
        <v>0</v>
      </c>
      <c r="I12" s="39"/>
      <c r="J12" s="38">
        <f t="shared" si="1"/>
        <v>0</v>
      </c>
      <c r="K12" s="40"/>
      <c r="L12" s="233"/>
      <c r="M12" s="234"/>
      <c r="N12" s="38">
        <f t="shared" si="2"/>
        <v>0</v>
      </c>
      <c r="O12" s="175"/>
      <c r="P12" s="176"/>
      <c r="Q12" s="38">
        <f t="shared" si="3"/>
        <v>0</v>
      </c>
      <c r="R12" s="249"/>
      <c r="S12" s="250"/>
    </row>
    <row r="13" spans="1:19" ht="16.5" customHeight="1" x14ac:dyDescent="0.15">
      <c r="A13" s="35"/>
      <c r="B13" s="36"/>
      <c r="C13" s="257"/>
      <c r="D13" s="258"/>
      <c r="E13" s="37">
        <v>12</v>
      </c>
      <c r="F13" s="146"/>
      <c r="G13" s="147"/>
      <c r="H13" s="38">
        <f t="shared" si="0"/>
        <v>0</v>
      </c>
      <c r="I13" s="39"/>
      <c r="J13" s="38">
        <f t="shared" si="1"/>
        <v>0</v>
      </c>
      <c r="K13" s="40"/>
      <c r="L13" s="233"/>
      <c r="M13" s="234"/>
      <c r="N13" s="38">
        <f t="shared" si="2"/>
        <v>0</v>
      </c>
      <c r="O13" s="175"/>
      <c r="P13" s="176"/>
      <c r="Q13" s="38">
        <f t="shared" si="3"/>
        <v>0</v>
      </c>
      <c r="R13" s="249"/>
      <c r="S13" s="250"/>
    </row>
    <row r="14" spans="1:19" ht="16.5" customHeight="1" x14ac:dyDescent="0.15">
      <c r="A14" s="35"/>
      <c r="B14" s="36"/>
      <c r="C14" s="257"/>
      <c r="D14" s="258"/>
      <c r="E14" s="37">
        <v>12</v>
      </c>
      <c r="F14" s="146"/>
      <c r="G14" s="147"/>
      <c r="H14" s="38">
        <f t="shared" si="0"/>
        <v>0</v>
      </c>
      <c r="I14" s="39"/>
      <c r="J14" s="38">
        <f t="shared" si="1"/>
        <v>0</v>
      </c>
      <c r="K14" s="40"/>
      <c r="L14" s="233"/>
      <c r="M14" s="234"/>
      <c r="N14" s="38">
        <f t="shared" si="2"/>
        <v>0</v>
      </c>
      <c r="O14" s="175"/>
      <c r="P14" s="176"/>
      <c r="Q14" s="38">
        <f t="shared" si="3"/>
        <v>0</v>
      </c>
      <c r="R14" s="249"/>
      <c r="S14" s="250"/>
    </row>
    <row r="15" spans="1:19" ht="16.5" customHeight="1" thickBot="1" x14ac:dyDescent="0.2">
      <c r="A15" s="35"/>
      <c r="B15" s="36"/>
      <c r="C15" s="293"/>
      <c r="D15" s="294"/>
      <c r="E15" s="41">
        <v>12</v>
      </c>
      <c r="F15" s="148"/>
      <c r="G15" s="149"/>
      <c r="H15" s="42">
        <f t="shared" si="0"/>
        <v>0</v>
      </c>
      <c r="I15" s="43"/>
      <c r="J15" s="42">
        <f t="shared" si="1"/>
        <v>0</v>
      </c>
      <c r="K15" s="40"/>
      <c r="L15" s="223"/>
      <c r="M15" s="224"/>
      <c r="N15" s="42">
        <f t="shared" si="2"/>
        <v>0</v>
      </c>
      <c r="O15" s="177"/>
      <c r="P15" s="178"/>
      <c r="Q15" s="42">
        <f t="shared" si="3"/>
        <v>0</v>
      </c>
      <c r="R15" s="255"/>
      <c r="S15" s="256"/>
    </row>
    <row r="16" spans="1:19" ht="15" thickBot="1" x14ac:dyDescent="0.2">
      <c r="A16" s="44"/>
      <c r="B16" s="45"/>
      <c r="C16" s="45"/>
      <c r="D16" s="45"/>
      <c r="E16" s="46"/>
      <c r="F16" s="46"/>
      <c r="G16" s="46"/>
      <c r="H16" s="46"/>
      <c r="I16" s="45"/>
      <c r="J16" s="46"/>
      <c r="K16" s="47"/>
      <c r="L16" s="47"/>
      <c r="M16" s="259" t="s">
        <v>79</v>
      </c>
      <c r="N16" s="260"/>
      <c r="O16" s="251">
        <f>SUM(O10:O15)</f>
        <v>0</v>
      </c>
      <c r="P16" s="272"/>
      <c r="Q16" s="48">
        <f>SUM(Q10:Q15)</f>
        <v>0</v>
      </c>
      <c r="R16" s="49"/>
      <c r="S16" s="24"/>
    </row>
    <row r="17" spans="1:19" ht="14.25" thickBot="1" x14ac:dyDescent="0.2">
      <c r="A17" s="196" t="s">
        <v>117</v>
      </c>
      <c r="B17" s="32"/>
      <c r="C17" s="32"/>
      <c r="D17" s="32"/>
      <c r="E17" s="32"/>
      <c r="F17" s="24"/>
      <c r="G17" s="33"/>
      <c r="H17" s="33"/>
      <c r="I17" s="24"/>
      <c r="J17" s="24"/>
      <c r="K17" s="24"/>
      <c r="L17" s="24"/>
      <c r="M17" s="24"/>
      <c r="N17" s="24"/>
      <c r="O17" s="24"/>
      <c r="P17" s="24"/>
      <c r="Q17" s="34" t="s">
        <v>100</v>
      </c>
      <c r="R17" s="34"/>
      <c r="S17" s="24"/>
    </row>
    <row r="18" spans="1:19" ht="14.25" customHeight="1" thickTop="1" x14ac:dyDescent="0.15">
      <c r="A18" s="283" t="s">
        <v>64</v>
      </c>
      <c r="B18" s="285" t="s">
        <v>49</v>
      </c>
      <c r="C18" s="261" t="s">
        <v>48</v>
      </c>
      <c r="D18" s="287"/>
      <c r="E18" s="261" t="s">
        <v>53</v>
      </c>
      <c r="F18" s="263" t="s">
        <v>51</v>
      </c>
      <c r="G18" s="265" t="s">
        <v>60</v>
      </c>
      <c r="H18" s="221" t="s">
        <v>105</v>
      </c>
      <c r="I18" s="265" t="s">
        <v>54</v>
      </c>
      <c r="J18" s="221" t="s">
        <v>103</v>
      </c>
      <c r="K18" s="269" t="s">
        <v>61</v>
      </c>
      <c r="L18" s="270"/>
      <c r="M18" s="271"/>
      <c r="N18" s="221" t="s">
        <v>104</v>
      </c>
      <c r="O18" s="269" t="s">
        <v>62</v>
      </c>
      <c r="P18" s="271"/>
      <c r="Q18" s="221" t="s">
        <v>111</v>
      </c>
      <c r="R18" s="229" t="s">
        <v>52</v>
      </c>
      <c r="S18" s="230"/>
    </row>
    <row r="19" spans="1:19" ht="14.25" thickBot="1" x14ac:dyDescent="0.2">
      <c r="A19" s="284"/>
      <c r="B19" s="286"/>
      <c r="C19" s="262"/>
      <c r="D19" s="288"/>
      <c r="E19" s="262"/>
      <c r="F19" s="264"/>
      <c r="G19" s="266"/>
      <c r="H19" s="222"/>
      <c r="I19" s="266"/>
      <c r="J19" s="222"/>
      <c r="K19" s="115" t="s">
        <v>66</v>
      </c>
      <c r="L19" s="237" t="s">
        <v>65</v>
      </c>
      <c r="M19" s="238"/>
      <c r="N19" s="222"/>
      <c r="O19" s="171" t="s">
        <v>63</v>
      </c>
      <c r="P19" s="172" t="s">
        <v>72</v>
      </c>
      <c r="Q19" s="222"/>
      <c r="R19" s="231"/>
      <c r="S19" s="232"/>
    </row>
    <row r="20" spans="1:19" ht="15.75" customHeight="1" thickTop="1" x14ac:dyDescent="0.15">
      <c r="A20" s="50"/>
      <c r="B20" s="51"/>
      <c r="C20" s="289"/>
      <c r="D20" s="290"/>
      <c r="E20" s="136"/>
      <c r="F20" s="112"/>
      <c r="G20" s="150"/>
      <c r="H20" s="111">
        <f>IF(ISERROR((F20/1000*C20+G20)),0,(F20/1000*C20+G20))</f>
        <v>0</v>
      </c>
      <c r="I20" s="52"/>
      <c r="J20" s="111">
        <f>IF(ISERROR(H20*E20+I20),0,(SUM(H20*E20+I20)))</f>
        <v>0</v>
      </c>
      <c r="K20" s="53"/>
      <c r="L20" s="235"/>
      <c r="M20" s="236"/>
      <c r="N20" s="111">
        <f>IF(ISERROR(SUM(J20:L20)),0,(SUM(J20:L20)))</f>
        <v>0</v>
      </c>
      <c r="O20" s="173"/>
      <c r="P20" s="174"/>
      <c r="Q20" s="111">
        <f>ROUNDUP(IF(ISERROR(N20*O20*P20),0,N20*O20*P20),0)</f>
        <v>0</v>
      </c>
      <c r="R20" s="253"/>
      <c r="S20" s="254"/>
    </row>
    <row r="21" spans="1:19" ht="15.75" customHeight="1" x14ac:dyDescent="0.15">
      <c r="A21" s="50"/>
      <c r="B21" s="51"/>
      <c r="C21" s="257"/>
      <c r="D21" s="258"/>
      <c r="E21" s="136"/>
      <c r="F21" s="112"/>
      <c r="G21" s="150"/>
      <c r="H21" s="38">
        <f>IF(ISERROR((F21/1000*C21+G21)),0,(F21/1000*C21+G21))</f>
        <v>0</v>
      </c>
      <c r="I21" s="52"/>
      <c r="J21" s="38">
        <f t="shared" ref="J21:J23" si="4">IF(ISERROR(H21*E21+I21),0,(SUM(H21*E21+I21)))</f>
        <v>0</v>
      </c>
      <c r="K21" s="53"/>
      <c r="L21" s="233"/>
      <c r="M21" s="234"/>
      <c r="N21" s="38">
        <f>IF(ISERROR(SUM(J21:L21)),0,(SUM(J21:L21)))</f>
        <v>0</v>
      </c>
      <c r="O21" s="173"/>
      <c r="P21" s="174"/>
      <c r="Q21" s="38">
        <f>ROUNDUP(IF(ISERROR(N21*O21*P21),0,N21*O21*P21),0)</f>
        <v>0</v>
      </c>
      <c r="R21" s="243"/>
      <c r="S21" s="244"/>
    </row>
    <row r="22" spans="1:19" ht="15.75" customHeight="1" x14ac:dyDescent="0.15">
      <c r="A22" s="50"/>
      <c r="B22" s="36"/>
      <c r="C22" s="257"/>
      <c r="D22" s="258"/>
      <c r="E22" s="135"/>
      <c r="F22" s="64"/>
      <c r="G22" s="151"/>
      <c r="H22" s="38">
        <f>IF(ISERROR((F22/1000*C22+G22)),0,(F22/1000*C22+G22))</f>
        <v>0</v>
      </c>
      <c r="I22" s="39"/>
      <c r="J22" s="38">
        <f t="shared" si="4"/>
        <v>0</v>
      </c>
      <c r="K22" s="40"/>
      <c r="L22" s="233"/>
      <c r="M22" s="234"/>
      <c r="N22" s="38">
        <f>IF(ISERROR(SUM(J22:L22)),0,(SUM(J22:L22)))</f>
        <v>0</v>
      </c>
      <c r="O22" s="175"/>
      <c r="P22" s="176"/>
      <c r="Q22" s="38">
        <f>ROUNDUP(IF(ISERROR(N22*O22*P22),0,N22*O22*P22),0)</f>
        <v>0</v>
      </c>
      <c r="R22" s="243"/>
      <c r="S22" s="244"/>
    </row>
    <row r="23" spans="1:19" ht="15.75" customHeight="1" thickBot="1" x14ac:dyDescent="0.2">
      <c r="A23" s="54"/>
      <c r="B23" s="55"/>
      <c r="C23" s="293"/>
      <c r="D23" s="294"/>
      <c r="E23" s="134"/>
      <c r="F23" s="66"/>
      <c r="G23" s="56"/>
      <c r="H23" s="42">
        <f>IF(ISERROR((F23/1000*C23+G23)),0,(F23/1000*C23+G23))</f>
        <v>0</v>
      </c>
      <c r="I23" s="43"/>
      <c r="J23" s="42">
        <f t="shared" si="4"/>
        <v>0</v>
      </c>
      <c r="K23" s="57"/>
      <c r="L23" s="223"/>
      <c r="M23" s="224"/>
      <c r="N23" s="42">
        <f>IF(ISERROR(SUM(J23:L23)),0,(SUM(J23:L23)))</f>
        <v>0</v>
      </c>
      <c r="O23" s="177"/>
      <c r="P23" s="178"/>
      <c r="Q23" s="42">
        <f>ROUNDUP(IF(ISERROR(N23*O23*P23),0,N23*O23*P23),0)</f>
        <v>0</v>
      </c>
      <c r="R23" s="241"/>
      <c r="S23" s="242"/>
    </row>
    <row r="24" spans="1:19" ht="15.75" thickTop="1" thickBo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60"/>
      <c r="N24" s="61" t="s">
        <v>78</v>
      </c>
      <c r="O24" s="251">
        <f>SUM(O20:O23)</f>
        <v>0</v>
      </c>
      <c r="P24" s="252"/>
      <c r="Q24" s="62">
        <f>SUM(Q20:Q23)</f>
        <v>0</v>
      </c>
      <c r="R24" s="63"/>
      <c r="S24" s="24"/>
    </row>
    <row r="25" spans="1:19" ht="14.25" thickBot="1" x14ac:dyDescent="0.2">
      <c r="A25" s="196" t="s">
        <v>119</v>
      </c>
      <c r="B25" s="32"/>
      <c r="C25" s="32"/>
      <c r="D25" s="32"/>
      <c r="E25" s="32"/>
      <c r="F25" s="24"/>
      <c r="G25" s="33"/>
      <c r="H25" s="33"/>
      <c r="I25" s="24"/>
      <c r="J25" s="24"/>
      <c r="K25" s="24"/>
      <c r="L25" s="24"/>
      <c r="M25" s="24"/>
      <c r="N25" s="24"/>
      <c r="O25" s="24"/>
      <c r="P25" s="24"/>
      <c r="Q25" s="34" t="s">
        <v>100</v>
      </c>
      <c r="R25" s="34"/>
      <c r="S25" s="24"/>
    </row>
    <row r="26" spans="1:19" ht="14.25" customHeight="1" thickTop="1" x14ac:dyDescent="0.15">
      <c r="A26" s="283" t="s">
        <v>64</v>
      </c>
      <c r="B26" s="285" t="s">
        <v>49</v>
      </c>
      <c r="C26" s="261" t="s">
        <v>48</v>
      </c>
      <c r="D26" s="287"/>
      <c r="E26" s="261" t="s">
        <v>53</v>
      </c>
      <c r="F26" s="263" t="s">
        <v>50</v>
      </c>
      <c r="G26" s="261" t="s">
        <v>60</v>
      </c>
      <c r="H26" s="221" t="s">
        <v>106</v>
      </c>
      <c r="I26" s="265" t="s">
        <v>54</v>
      </c>
      <c r="J26" s="221" t="s">
        <v>103</v>
      </c>
      <c r="K26" s="269" t="s">
        <v>61</v>
      </c>
      <c r="L26" s="270"/>
      <c r="M26" s="271"/>
      <c r="N26" s="221" t="s">
        <v>104</v>
      </c>
      <c r="O26" s="269" t="s">
        <v>62</v>
      </c>
      <c r="P26" s="271"/>
      <c r="Q26" s="221" t="s">
        <v>111</v>
      </c>
      <c r="R26" s="229" t="s">
        <v>52</v>
      </c>
      <c r="S26" s="230"/>
    </row>
    <row r="27" spans="1:19" ht="14.25" thickBot="1" x14ac:dyDescent="0.2">
      <c r="A27" s="284"/>
      <c r="B27" s="286"/>
      <c r="C27" s="262"/>
      <c r="D27" s="288"/>
      <c r="E27" s="262"/>
      <c r="F27" s="264"/>
      <c r="G27" s="262"/>
      <c r="H27" s="222"/>
      <c r="I27" s="266"/>
      <c r="J27" s="222"/>
      <c r="K27" s="115" t="s">
        <v>66</v>
      </c>
      <c r="L27" s="237" t="s">
        <v>65</v>
      </c>
      <c r="M27" s="238"/>
      <c r="N27" s="222"/>
      <c r="O27" s="171" t="s">
        <v>63</v>
      </c>
      <c r="P27" s="172" t="s">
        <v>72</v>
      </c>
      <c r="Q27" s="222"/>
      <c r="R27" s="231"/>
      <c r="S27" s="232"/>
    </row>
    <row r="28" spans="1:19" ht="16.5" customHeight="1" thickTop="1" x14ac:dyDescent="0.15">
      <c r="A28" s="50"/>
      <c r="B28" s="51"/>
      <c r="C28" s="289"/>
      <c r="D28" s="290"/>
      <c r="E28" s="136"/>
      <c r="F28" s="112"/>
      <c r="G28" s="152"/>
      <c r="H28" s="111">
        <f>IF(ISERROR((F28/1000*B28*C28*E28+G28)),0,(F28/1000*B28*C28+G28))</f>
        <v>0</v>
      </c>
      <c r="I28" s="52"/>
      <c r="J28" s="111">
        <f>IF(ISERROR(H28*12+I28),0,(SUM(H28*E28+I28)))</f>
        <v>0</v>
      </c>
      <c r="K28" s="53"/>
      <c r="L28" s="235"/>
      <c r="M28" s="236"/>
      <c r="N28" s="111">
        <f>IF(ISERROR(SUM(J28:L28)),0,(SUM(J28:L28)))</f>
        <v>0</v>
      </c>
      <c r="O28" s="173"/>
      <c r="P28" s="174"/>
      <c r="Q28" s="111">
        <f>ROUNDUP(IF(ISERROR(N28*O28*P28),0,N28*O28*P28),0)</f>
        <v>0</v>
      </c>
      <c r="R28" s="253"/>
      <c r="S28" s="254"/>
    </row>
    <row r="29" spans="1:19" ht="16.5" customHeight="1" x14ac:dyDescent="0.15">
      <c r="A29" s="35"/>
      <c r="B29" s="36"/>
      <c r="C29" s="257"/>
      <c r="D29" s="258"/>
      <c r="E29" s="135"/>
      <c r="F29" s="64"/>
      <c r="G29" s="153"/>
      <c r="H29" s="38">
        <f>IF(ISERROR((F29/1000*B29*C29*E29+G29)),0,(F29/1000*B29*C29+G29))</f>
        <v>0</v>
      </c>
      <c r="I29" s="39"/>
      <c r="J29" s="38">
        <f>IF(ISERROR(H29*12+I29),0,(SUM(H29*E29+I29)))</f>
        <v>0</v>
      </c>
      <c r="K29" s="40"/>
      <c r="L29" s="233"/>
      <c r="M29" s="234"/>
      <c r="N29" s="38">
        <f>IF(ISERROR(SUM(J29:L29)),0,(SUM(J29:L29)))</f>
        <v>0</v>
      </c>
      <c r="O29" s="175"/>
      <c r="P29" s="176"/>
      <c r="Q29" s="38">
        <f>ROUNDUP(IF(ISERROR(N29*O29*P29),0,N29*O29*P29),0)</f>
        <v>0</v>
      </c>
      <c r="R29" s="243"/>
      <c r="S29" s="244"/>
    </row>
    <row r="30" spans="1:19" ht="16.5" customHeight="1" x14ac:dyDescent="0.15">
      <c r="A30" s="35"/>
      <c r="B30" s="36"/>
      <c r="C30" s="257"/>
      <c r="D30" s="258"/>
      <c r="E30" s="135"/>
      <c r="F30" s="65"/>
      <c r="G30" s="154"/>
      <c r="H30" s="38">
        <f>IF(ISERROR((F30/1000*B30*C30*E30+G30)),0,(F30/1000*B30*C30+G30))</f>
        <v>0</v>
      </c>
      <c r="I30" s="39"/>
      <c r="J30" s="38">
        <f>IF(ISERROR(H30*12+I30),0,(SUM(H30*E30+I30)))</f>
        <v>0</v>
      </c>
      <c r="K30" s="40"/>
      <c r="L30" s="233"/>
      <c r="M30" s="234"/>
      <c r="N30" s="38">
        <f>IF(ISERROR(SUM(J30:L30)),0,(SUM(J30:L30)))</f>
        <v>0</v>
      </c>
      <c r="O30" s="175"/>
      <c r="P30" s="176"/>
      <c r="Q30" s="38">
        <f>ROUNDUP(IF(ISERROR(N30*O30*P30),0,N30*O30*P30),0)</f>
        <v>0</v>
      </c>
      <c r="R30" s="243"/>
      <c r="S30" s="244"/>
    </row>
    <row r="31" spans="1:19" ht="16.5" customHeight="1" thickBot="1" x14ac:dyDescent="0.2">
      <c r="A31" s="35"/>
      <c r="B31" s="36"/>
      <c r="C31" s="293"/>
      <c r="D31" s="294"/>
      <c r="E31" s="134"/>
      <c r="F31" s="66"/>
      <c r="G31" s="155"/>
      <c r="H31" s="42">
        <f>IF(ISERROR((F31/1000*B31*C31*E31+G31)),0,(F31/1000*B31*C31+G31))</f>
        <v>0</v>
      </c>
      <c r="I31" s="43"/>
      <c r="J31" s="42">
        <f>IF(ISERROR(H31*12+I31),0,(SUM(H31*E31+I31)))</f>
        <v>0</v>
      </c>
      <c r="K31" s="57"/>
      <c r="L31" s="223"/>
      <c r="M31" s="224"/>
      <c r="N31" s="42">
        <f>IF(ISERROR(SUM(J31:L31)),0,(SUM(J31:L31)))</f>
        <v>0</v>
      </c>
      <c r="O31" s="177"/>
      <c r="P31" s="178"/>
      <c r="Q31" s="42">
        <f>ROUNDUP(IF(ISERROR(N31*O31*P31),0,N31*O31*P31),0)</f>
        <v>0</v>
      </c>
      <c r="R31" s="241"/>
      <c r="S31" s="242"/>
    </row>
    <row r="32" spans="1:19" s="20" customFormat="1" thickTop="1" thickBot="1" x14ac:dyDescent="0.2">
      <c r="A32" s="67"/>
      <c r="B32" s="67"/>
      <c r="C32" s="67"/>
      <c r="D32" s="67"/>
      <c r="E32" s="68"/>
      <c r="F32" s="68"/>
      <c r="G32" s="67"/>
      <c r="H32" s="68"/>
      <c r="I32" s="67"/>
      <c r="J32" s="68"/>
      <c r="K32" s="69"/>
      <c r="L32" s="70"/>
      <c r="M32" s="71"/>
      <c r="N32" s="61" t="s">
        <v>77</v>
      </c>
      <c r="O32" s="251">
        <f>SUM(O28:O31)</f>
        <v>0</v>
      </c>
      <c r="P32" s="252"/>
      <c r="Q32" s="72">
        <f>ROUNDUP(SUM(Q28:Q31),0)</f>
        <v>0</v>
      </c>
      <c r="R32" s="73"/>
      <c r="S32" s="74"/>
    </row>
    <row r="33" spans="1:22" s="20" customFormat="1" ht="3.7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s="78" customFormat="1" ht="12.75" thickBot="1" x14ac:dyDescent="0.2">
      <c r="A34" s="75" t="s">
        <v>109</v>
      </c>
      <c r="B34" s="74"/>
      <c r="C34" s="74"/>
      <c r="D34" s="74"/>
      <c r="E34" s="74"/>
      <c r="F34" s="74"/>
      <c r="G34" s="74"/>
      <c r="H34" s="74"/>
      <c r="I34" s="74"/>
      <c r="J34" s="76" t="s">
        <v>99</v>
      </c>
      <c r="K34" s="74"/>
      <c r="L34" s="34"/>
      <c r="M34" s="74"/>
      <c r="N34" s="189"/>
      <c r="O34" s="190"/>
      <c r="P34" s="190"/>
      <c r="Q34" s="190"/>
      <c r="R34" s="190"/>
      <c r="S34" s="77"/>
      <c r="T34" s="300"/>
      <c r="U34" s="300"/>
      <c r="V34" s="300"/>
    </row>
    <row r="35" spans="1:22" s="78" customFormat="1" ht="12" customHeight="1" x14ac:dyDescent="0.15">
      <c r="A35" s="273" t="s">
        <v>64</v>
      </c>
      <c r="B35" s="261" t="s">
        <v>70</v>
      </c>
      <c r="C35" s="281"/>
      <c r="D35" s="303" t="s">
        <v>71</v>
      </c>
      <c r="E35" s="287"/>
      <c r="F35" s="321" t="s">
        <v>110</v>
      </c>
      <c r="G35" s="317" t="s">
        <v>108</v>
      </c>
      <c r="H35" s="319" t="s">
        <v>114</v>
      </c>
      <c r="I35" s="320"/>
      <c r="J35" s="315" t="s">
        <v>115</v>
      </c>
      <c r="K35" s="311" t="s">
        <v>97</v>
      </c>
      <c r="L35" s="312"/>
      <c r="M35" s="77"/>
      <c r="N35" s="191"/>
      <c r="O35" s="191"/>
      <c r="P35" s="191"/>
      <c r="Q35" s="191"/>
      <c r="R35" s="192"/>
      <c r="S35" s="77"/>
    </row>
    <row r="36" spans="1:22" s="78" customFormat="1" ht="14.45" customHeight="1" thickBot="1" x14ac:dyDescent="0.2">
      <c r="A36" s="274"/>
      <c r="B36" s="262"/>
      <c r="C36" s="282"/>
      <c r="D36" s="304"/>
      <c r="E36" s="288"/>
      <c r="F36" s="322"/>
      <c r="G36" s="318"/>
      <c r="H36" s="116" t="s">
        <v>63</v>
      </c>
      <c r="I36" s="117" t="s">
        <v>72</v>
      </c>
      <c r="J36" s="316"/>
      <c r="K36" s="313"/>
      <c r="L36" s="314"/>
      <c r="M36" s="77"/>
      <c r="N36" s="193"/>
      <c r="O36" s="193"/>
      <c r="P36" s="194"/>
      <c r="Q36" s="194"/>
      <c r="R36" s="195"/>
      <c r="S36" s="77"/>
    </row>
    <row r="37" spans="1:22" s="78" customFormat="1" ht="16.5" customHeight="1" thickTop="1" x14ac:dyDescent="0.15">
      <c r="A37" s="179"/>
      <c r="B37" s="279"/>
      <c r="C37" s="280"/>
      <c r="D37" s="301"/>
      <c r="E37" s="302"/>
      <c r="F37" s="120"/>
      <c r="G37" s="111">
        <f>B37*D37+F37</f>
        <v>0</v>
      </c>
      <c r="H37" s="137"/>
      <c r="I37" s="138"/>
      <c r="J37" s="113">
        <f>ROUNDUP(IF(ISERROR(G37*H37*I37),0,G37*H37*I37),0)</f>
        <v>0</v>
      </c>
      <c r="K37" s="309"/>
      <c r="L37" s="310"/>
      <c r="M37" s="77"/>
      <c r="N37" s="193"/>
      <c r="O37" s="193"/>
      <c r="P37" s="194"/>
      <c r="Q37" s="194"/>
      <c r="R37" s="195"/>
      <c r="S37" s="77"/>
    </row>
    <row r="38" spans="1:22" s="78" customFormat="1" ht="16.5" customHeight="1" x14ac:dyDescent="0.15">
      <c r="A38" s="180"/>
      <c r="B38" s="277"/>
      <c r="C38" s="278"/>
      <c r="D38" s="323"/>
      <c r="E38" s="324"/>
      <c r="F38" s="118"/>
      <c r="G38" s="38">
        <f>B38*D38+F38</f>
        <v>0</v>
      </c>
      <c r="H38" s="139"/>
      <c r="I38" s="140"/>
      <c r="J38" s="79">
        <f>ROUNDUP(IF(ISERROR(G38*H38*I38),0,G38*H38*I38),0)</f>
        <v>0</v>
      </c>
      <c r="K38" s="307"/>
      <c r="L38" s="308"/>
      <c r="M38" s="77"/>
      <c r="N38" s="193"/>
      <c r="O38" s="193"/>
      <c r="P38" s="193"/>
      <c r="Q38" s="193"/>
      <c r="R38" s="195"/>
      <c r="S38" s="77"/>
    </row>
    <row r="39" spans="1:22" s="78" customFormat="1" ht="16.5" customHeight="1" thickBot="1" x14ac:dyDescent="0.2">
      <c r="A39" s="181"/>
      <c r="B39" s="275"/>
      <c r="C39" s="276"/>
      <c r="D39" s="325"/>
      <c r="E39" s="326"/>
      <c r="F39" s="119"/>
      <c r="G39" s="42">
        <f>B39*D39+F39</f>
        <v>0</v>
      </c>
      <c r="H39" s="141"/>
      <c r="I39" s="142"/>
      <c r="J39" s="80">
        <f>ROUNDUP(IF(ISERROR(G39*H39*I39),0,G39*H39*I39),0)</f>
        <v>0</v>
      </c>
      <c r="K39" s="305"/>
      <c r="L39" s="306"/>
      <c r="M39" s="77"/>
      <c r="N39" s="193"/>
      <c r="O39" s="193"/>
      <c r="P39" s="194"/>
      <c r="Q39" s="194"/>
      <c r="R39" s="195"/>
      <c r="S39" s="77"/>
    </row>
    <row r="40" spans="1:22" s="78" customFormat="1" ht="12.75" thickBot="1" x14ac:dyDescent="0.2">
      <c r="A40" s="77"/>
      <c r="B40" s="77"/>
      <c r="C40" s="77"/>
      <c r="D40" s="77"/>
      <c r="E40" s="77"/>
      <c r="F40" s="81"/>
      <c r="G40" s="82" t="s">
        <v>76</v>
      </c>
      <c r="H40" s="267">
        <f>SUM(H37:H39)</f>
        <v>0</v>
      </c>
      <c r="I40" s="268"/>
      <c r="J40" s="83">
        <f>ROUNDUP(SUM(J37:J39),0)</f>
        <v>0</v>
      </c>
      <c r="K40" s="77"/>
      <c r="L40" s="77"/>
      <c r="M40" s="77"/>
      <c r="N40" s="84"/>
      <c r="O40" s="84"/>
      <c r="P40" s="84"/>
      <c r="Q40" s="84"/>
      <c r="R40" s="85"/>
      <c r="S40" s="77"/>
    </row>
    <row r="41" spans="1:22" s="86" customFormat="1" ht="16.5" customHeight="1" x14ac:dyDescent="0.15">
      <c r="G41" s="87"/>
      <c r="H41" s="88"/>
      <c r="I41" s="88"/>
      <c r="J41" s="89"/>
      <c r="N41" s="90"/>
      <c r="O41" s="90"/>
      <c r="P41" s="90"/>
      <c r="Q41" s="90"/>
      <c r="R41" s="91"/>
    </row>
    <row r="42" spans="1:22" s="92" customFormat="1" ht="14.25" customHeight="1" x14ac:dyDescent="0.15">
      <c r="A42" s="297" t="s">
        <v>80</v>
      </c>
      <c r="B42" s="297"/>
      <c r="C42" s="297"/>
      <c r="D42" s="297"/>
      <c r="E42" s="297"/>
      <c r="F42" s="297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</row>
    <row r="43" spans="1:22" s="92" customFormat="1" ht="24.75" customHeight="1" thickBot="1" x14ac:dyDescent="0.2">
      <c r="A43" s="299" t="s">
        <v>86</v>
      </c>
      <c r="B43" s="299"/>
      <c r="C43" s="299" t="s">
        <v>85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</row>
    <row r="44" spans="1:22" s="92" customFormat="1" ht="30" customHeight="1" thickTop="1" x14ac:dyDescent="0.15">
      <c r="A44" s="298" t="s">
        <v>89</v>
      </c>
      <c r="B44" s="298"/>
      <c r="C44" s="298" t="s">
        <v>81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U44" s="93"/>
    </row>
    <row r="45" spans="1:22" s="20" customFormat="1" ht="30" customHeight="1" x14ac:dyDescent="0.15">
      <c r="A45" s="296" t="s">
        <v>90</v>
      </c>
      <c r="B45" s="296"/>
      <c r="C45" s="296" t="s">
        <v>68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</row>
    <row r="46" spans="1:22" s="20" customFormat="1" ht="30" customHeight="1" x14ac:dyDescent="0.15">
      <c r="A46" s="296" t="s">
        <v>91</v>
      </c>
      <c r="B46" s="296"/>
      <c r="C46" s="296" t="s">
        <v>82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</row>
    <row r="47" spans="1:22" s="20" customFormat="1" ht="30" customHeight="1" x14ac:dyDescent="0.15">
      <c r="A47" s="296" t="s">
        <v>92</v>
      </c>
      <c r="B47" s="296"/>
      <c r="C47" s="296" t="s">
        <v>83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</row>
    <row r="48" spans="1:22" s="20" customFormat="1" ht="30" customHeight="1" x14ac:dyDescent="0.15">
      <c r="A48" s="296" t="s">
        <v>93</v>
      </c>
      <c r="B48" s="296"/>
      <c r="C48" s="296" t="s">
        <v>69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</row>
    <row r="49" spans="1:18" s="20" customFormat="1" ht="30" customHeight="1" x14ac:dyDescent="0.15">
      <c r="A49" s="295" t="s">
        <v>107</v>
      </c>
      <c r="B49" s="295"/>
      <c r="C49" s="296" t="s">
        <v>84</v>
      </c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0" spans="1:18" s="20" customFormat="1" ht="16.5" customHeight="1" x14ac:dyDescent="0.15">
      <c r="A50" s="296" t="s">
        <v>94</v>
      </c>
      <c r="B50" s="296"/>
      <c r="C50" s="327" t="s">
        <v>73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 s="20" customFormat="1" ht="16.5" customHeight="1" x14ac:dyDescent="0.15">
      <c r="A51" s="296"/>
      <c r="B51" s="296"/>
      <c r="C51" s="328" t="s">
        <v>74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1:18" s="20" customFormat="1" ht="16.5" customHeight="1" x14ac:dyDescent="0.15">
      <c r="A52" s="296"/>
      <c r="B52" s="296"/>
      <c r="C52" s="298" t="s">
        <v>75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 s="20" customFormat="1" ht="16.5" customHeight="1" x14ac:dyDescent="0.15">
      <c r="A53" s="296" t="s">
        <v>95</v>
      </c>
      <c r="B53" s="296"/>
      <c r="C53" s="329" t="s">
        <v>87</v>
      </c>
      <c r="D53" s="329"/>
      <c r="E53" s="329"/>
      <c r="F53" s="329"/>
      <c r="G53" s="327" t="s">
        <v>120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</row>
    <row r="54" spans="1:18" s="20" customFormat="1" ht="16.5" customHeight="1" x14ac:dyDescent="0.15">
      <c r="A54" s="296"/>
      <c r="B54" s="296"/>
      <c r="C54" s="329"/>
      <c r="D54" s="329"/>
      <c r="E54" s="329"/>
      <c r="F54" s="329"/>
      <c r="G54" s="298" t="s">
        <v>121</v>
      </c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  <row r="55" spans="1:18" s="20" customFormat="1" ht="16.5" customHeight="1" x14ac:dyDescent="0.15">
      <c r="A55" s="296"/>
      <c r="B55" s="296"/>
      <c r="C55" s="329" t="s">
        <v>88</v>
      </c>
      <c r="D55" s="329"/>
      <c r="E55" s="329"/>
      <c r="F55" s="329"/>
      <c r="G55" s="296" t="s">
        <v>122</v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</row>
    <row r="56" spans="1:18" ht="49.5" customHeight="1" x14ac:dyDescent="0.15">
      <c r="A56" s="296" t="s">
        <v>96</v>
      </c>
      <c r="B56" s="296"/>
      <c r="C56" s="295" t="s">
        <v>98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</row>
  </sheetData>
  <sheetProtection algorithmName="SHA-512" hashValue="sc/a/nNESU0IBHYiitrvDUhNSJj/xBZJHYZcD01WNbVUmNNCMkUddbL4k6IHBDmXNKZ0XmNKwlZCmX0I11Rssg==" saltValue="V0Qfmm9BhTjRiCs7mkyw5A==" spinCount="100000" sheet="1" objects="1" scenarios="1"/>
  <mergeCells count="142">
    <mergeCell ref="A53:B55"/>
    <mergeCell ref="A56:B56"/>
    <mergeCell ref="C56:R56"/>
    <mergeCell ref="G55:R55"/>
    <mergeCell ref="G54:R54"/>
    <mergeCell ref="G53:R53"/>
    <mergeCell ref="C52:R52"/>
    <mergeCell ref="C51:R51"/>
    <mergeCell ref="C50:R50"/>
    <mergeCell ref="C53:F54"/>
    <mergeCell ref="C55:F55"/>
    <mergeCell ref="T34:V34"/>
    <mergeCell ref="D37:E37"/>
    <mergeCell ref="D35:E36"/>
    <mergeCell ref="K39:L39"/>
    <mergeCell ref="K38:L38"/>
    <mergeCell ref="K37:L37"/>
    <mergeCell ref="K35:L36"/>
    <mergeCell ref="J35:J36"/>
    <mergeCell ref="G35:G36"/>
    <mergeCell ref="H35:I35"/>
    <mergeCell ref="F35:F36"/>
    <mergeCell ref="D38:E38"/>
    <mergeCell ref="D39:E39"/>
    <mergeCell ref="G8:G9"/>
    <mergeCell ref="C28:D28"/>
    <mergeCell ref="C26:D27"/>
    <mergeCell ref="C18:D19"/>
    <mergeCell ref="C23:D23"/>
    <mergeCell ref="H8:H9"/>
    <mergeCell ref="I8:I9"/>
    <mergeCell ref="A49:B49"/>
    <mergeCell ref="A50:B52"/>
    <mergeCell ref="A42:F42"/>
    <mergeCell ref="C49:R49"/>
    <mergeCell ref="C48:R48"/>
    <mergeCell ref="C47:R47"/>
    <mergeCell ref="C46:R46"/>
    <mergeCell ref="C45:R45"/>
    <mergeCell ref="C44:R44"/>
    <mergeCell ref="C43:R43"/>
    <mergeCell ref="A43:B43"/>
    <mergeCell ref="A44:B44"/>
    <mergeCell ref="A45:B45"/>
    <mergeCell ref="A46:B46"/>
    <mergeCell ref="A47:B47"/>
    <mergeCell ref="A48:B48"/>
    <mergeCell ref="C31:D31"/>
    <mergeCell ref="C30:D30"/>
    <mergeCell ref="C29:D29"/>
    <mergeCell ref="E8:E9"/>
    <mergeCell ref="F8:F9"/>
    <mergeCell ref="C15:D15"/>
    <mergeCell ref="C14:D14"/>
    <mergeCell ref="C13:D13"/>
    <mergeCell ref="C11:D11"/>
    <mergeCell ref="C10:D10"/>
    <mergeCell ref="A35:A36"/>
    <mergeCell ref="B39:C39"/>
    <mergeCell ref="B38:C38"/>
    <mergeCell ref="B37:C37"/>
    <mergeCell ref="B35:C36"/>
    <mergeCell ref="A8:A9"/>
    <mergeCell ref="B8:B9"/>
    <mergeCell ref="C8:D9"/>
    <mergeCell ref="R29:S29"/>
    <mergeCell ref="R28:S28"/>
    <mergeCell ref="R26:S27"/>
    <mergeCell ref="R23:S23"/>
    <mergeCell ref="R22:S22"/>
    <mergeCell ref="R21:S21"/>
    <mergeCell ref="A26:A27"/>
    <mergeCell ref="B26:B27"/>
    <mergeCell ref="E26:E27"/>
    <mergeCell ref="F26:F27"/>
    <mergeCell ref="G26:G27"/>
    <mergeCell ref="A18:A19"/>
    <mergeCell ref="B18:B19"/>
    <mergeCell ref="C22:D22"/>
    <mergeCell ref="C21:D21"/>
    <mergeCell ref="C20:D20"/>
    <mergeCell ref="H40:I40"/>
    <mergeCell ref="O32:P32"/>
    <mergeCell ref="K8:M8"/>
    <mergeCell ref="K18:M18"/>
    <mergeCell ref="O8:P8"/>
    <mergeCell ref="O16:P16"/>
    <mergeCell ref="O18:P18"/>
    <mergeCell ref="O26:P26"/>
    <mergeCell ref="J26:J27"/>
    <mergeCell ref="N26:N27"/>
    <mergeCell ref="K26:M26"/>
    <mergeCell ref="H26:H27"/>
    <mergeCell ref="I26:I27"/>
    <mergeCell ref="J18:J19"/>
    <mergeCell ref="N18:N19"/>
    <mergeCell ref="L20:M20"/>
    <mergeCell ref="J8:J9"/>
    <mergeCell ref="N8:N9"/>
    <mergeCell ref="L9:M9"/>
    <mergeCell ref="R13:S13"/>
    <mergeCell ref="R11:S11"/>
    <mergeCell ref="O24:P24"/>
    <mergeCell ref="Q26:Q27"/>
    <mergeCell ref="R20:S20"/>
    <mergeCell ref="R18:S19"/>
    <mergeCell ref="R15:S15"/>
    <mergeCell ref="R14:S14"/>
    <mergeCell ref="C12:D12"/>
    <mergeCell ref="L12:M12"/>
    <mergeCell ref="R12:S12"/>
    <mergeCell ref="M16:N16"/>
    <mergeCell ref="E18:E19"/>
    <mergeCell ref="F18:F19"/>
    <mergeCell ref="G18:G19"/>
    <mergeCell ref="H18:H19"/>
    <mergeCell ref="I18:I19"/>
    <mergeCell ref="L19:M19"/>
    <mergeCell ref="Q1:S1"/>
    <mergeCell ref="Q18:Q19"/>
    <mergeCell ref="L23:M23"/>
    <mergeCell ref="Q4:Q5"/>
    <mergeCell ref="R4:R5"/>
    <mergeCell ref="R8:S9"/>
    <mergeCell ref="L31:M31"/>
    <mergeCell ref="L30:M30"/>
    <mergeCell ref="L29:M29"/>
    <mergeCell ref="L28:M28"/>
    <mergeCell ref="L27:M27"/>
    <mergeCell ref="L10:M10"/>
    <mergeCell ref="L15:M15"/>
    <mergeCell ref="L14:M14"/>
    <mergeCell ref="L13:M13"/>
    <mergeCell ref="L11:M11"/>
    <mergeCell ref="Q8:Q9"/>
    <mergeCell ref="R10:S10"/>
    <mergeCell ref="R31:S31"/>
    <mergeCell ref="R30:S30"/>
    <mergeCell ref="L22:M22"/>
    <mergeCell ref="L21:M21"/>
    <mergeCell ref="D1:O1"/>
    <mergeCell ref="B3:K3"/>
  </mergeCells>
  <phoneticPr fontId="1"/>
  <pageMargins left="0.39370078740157483" right="0.39370078740157483" top="0.59055118110236227" bottom="0.59055118110236227" header="0.31496062992125984" footer="0.31496062992125984"/>
  <pageSetup paperSize="9" scale="98" orientation="landscape" r:id="rId1"/>
  <rowBreaks count="1" manualBreakCount="1">
    <brk id="40" max="1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I34"/>
  <sheetViews>
    <sheetView view="pageBreakPreview" zoomScale="85" zoomScaleNormal="100" zoomScaleSheetLayoutView="85" workbookViewId="0">
      <pane ySplit="4" topLeftCell="A5" activePane="bottomLeft" state="frozen"/>
      <selection activeCell="C18" sqref="C18"/>
      <selection pane="bottomLeft" activeCell="H27" sqref="H27"/>
    </sheetView>
  </sheetViews>
  <sheetFormatPr defaultColWidth="9" defaultRowHeight="13.5" x14ac:dyDescent="0.15"/>
  <cols>
    <col min="1" max="1" width="32.5" style="5" customWidth="1"/>
    <col min="2" max="2" width="14.875" style="5" customWidth="1"/>
    <col min="3" max="3" width="12.875" style="5" customWidth="1"/>
    <col min="4" max="4" width="6.25" style="5" customWidth="1"/>
    <col min="5" max="5" width="22" style="5" customWidth="1"/>
    <col min="6" max="16384" width="9" style="5"/>
  </cols>
  <sheetData>
    <row r="1" spans="1:9" ht="14.25" x14ac:dyDescent="0.15">
      <c r="E1" s="168" t="s">
        <v>116</v>
      </c>
    </row>
    <row r="2" spans="1:9" ht="19.5" customHeight="1" x14ac:dyDescent="0.15">
      <c r="A2" s="330" t="str">
        <f>"【提案用】　"&amp;'A_指定事業収支予算書（R9）'!C1&amp;"　 (設備管理費及び本社経費　積算調書）"</f>
        <v>【提案用】　指定事業収支予算書（令和９年度）　 (設備管理費及び本社経費　積算調書）</v>
      </c>
      <c r="B2" s="330"/>
      <c r="C2" s="330"/>
      <c r="D2" s="330"/>
      <c r="E2" s="330"/>
    </row>
    <row r="3" spans="1:9" ht="19.5" customHeight="1" x14ac:dyDescent="0.15">
      <c r="A3" s="331"/>
      <c r="B3" s="331"/>
      <c r="C3" s="331"/>
      <c r="D3" s="331"/>
      <c r="E3" s="331"/>
    </row>
    <row r="4" spans="1:9" ht="21" customHeight="1" x14ac:dyDescent="0.15">
      <c r="A4" s="94" t="s">
        <v>24</v>
      </c>
      <c r="B4" s="343" t="str">
        <f>'A_指定事業収支予算書（R9）'!C3</f>
        <v>長野市</v>
      </c>
      <c r="C4" s="344"/>
      <c r="D4" s="344"/>
      <c r="E4" s="345"/>
    </row>
    <row r="5" spans="1:9" ht="19.5" customHeight="1" x14ac:dyDescent="0.15"/>
    <row r="6" spans="1:9" ht="19.5" customHeight="1" thickBot="1" x14ac:dyDescent="0.2">
      <c r="A6" s="163" t="s">
        <v>44</v>
      </c>
      <c r="E6" s="7" t="s">
        <v>1</v>
      </c>
    </row>
    <row r="7" spans="1:9" ht="31.5" customHeight="1" thickBot="1" x14ac:dyDescent="0.2">
      <c r="A7" s="351" t="s">
        <v>36</v>
      </c>
      <c r="B7" s="352"/>
      <c r="C7" s="103" t="s">
        <v>41</v>
      </c>
      <c r="D7" s="104" t="s">
        <v>42</v>
      </c>
      <c r="E7" s="105" t="s">
        <v>43</v>
      </c>
    </row>
    <row r="8" spans="1:9" ht="21.75" customHeight="1" thickTop="1" x14ac:dyDescent="0.15">
      <c r="A8" s="357"/>
      <c r="B8" s="358"/>
      <c r="C8" s="157"/>
      <c r="D8" s="158"/>
      <c r="E8" s="99">
        <f>IF(ISERROR(C8*D8),0,C8*D8)</f>
        <v>0</v>
      </c>
    </row>
    <row r="9" spans="1:9" ht="21.75" customHeight="1" x14ac:dyDescent="0.15">
      <c r="A9" s="337"/>
      <c r="B9" s="338"/>
      <c r="C9" s="159"/>
      <c r="D9" s="160"/>
      <c r="E9" s="96">
        <f>IF(ISERROR(C9*D9),0,C9*D9)</f>
        <v>0</v>
      </c>
    </row>
    <row r="10" spans="1:9" ht="21.75" customHeight="1" x14ac:dyDescent="0.15">
      <c r="A10" s="337"/>
      <c r="B10" s="338"/>
      <c r="C10" s="159"/>
      <c r="D10" s="160"/>
      <c r="E10" s="96">
        <f t="shared" ref="E10:E19" si="0">IF(ISERROR(C10*D10),0,C10*D10)</f>
        <v>0</v>
      </c>
    </row>
    <row r="11" spans="1:9" ht="21.75" customHeight="1" x14ac:dyDescent="0.15">
      <c r="A11" s="339"/>
      <c r="B11" s="340"/>
      <c r="C11" s="159"/>
      <c r="D11" s="160"/>
      <c r="E11" s="96">
        <f t="shared" si="0"/>
        <v>0</v>
      </c>
    </row>
    <row r="12" spans="1:9" ht="21.75" customHeight="1" x14ac:dyDescent="0.15">
      <c r="A12" s="339"/>
      <c r="B12" s="340"/>
      <c r="C12" s="159"/>
      <c r="D12" s="160"/>
      <c r="E12" s="96">
        <f t="shared" si="0"/>
        <v>0</v>
      </c>
    </row>
    <row r="13" spans="1:9" ht="21.75" customHeight="1" x14ac:dyDescent="0.15">
      <c r="A13" s="339"/>
      <c r="B13" s="340"/>
      <c r="C13" s="159"/>
      <c r="D13" s="160"/>
      <c r="E13" s="96">
        <f t="shared" si="0"/>
        <v>0</v>
      </c>
    </row>
    <row r="14" spans="1:9" ht="21.75" customHeight="1" x14ac:dyDescent="0.15">
      <c r="A14" s="339"/>
      <c r="B14" s="340"/>
      <c r="C14" s="159"/>
      <c r="D14" s="160"/>
      <c r="E14" s="96">
        <f t="shared" si="0"/>
        <v>0</v>
      </c>
    </row>
    <row r="15" spans="1:9" ht="21.75" customHeight="1" x14ac:dyDescent="0.15">
      <c r="A15" s="339"/>
      <c r="B15" s="340"/>
      <c r="C15" s="159"/>
      <c r="D15" s="160"/>
      <c r="E15" s="96">
        <f t="shared" si="0"/>
        <v>0</v>
      </c>
      <c r="F15" s="13"/>
      <c r="G15" s="13"/>
      <c r="H15" s="13"/>
      <c r="I15" s="13"/>
    </row>
    <row r="16" spans="1:9" ht="21.75" customHeight="1" x14ac:dyDescent="0.15">
      <c r="A16" s="339"/>
      <c r="B16" s="340"/>
      <c r="C16" s="159"/>
      <c r="D16" s="160"/>
      <c r="E16" s="96">
        <f t="shared" si="0"/>
        <v>0</v>
      </c>
    </row>
    <row r="17" spans="1:5" ht="21.75" customHeight="1" x14ac:dyDescent="0.15">
      <c r="A17" s="339"/>
      <c r="B17" s="340"/>
      <c r="C17" s="159"/>
      <c r="D17" s="160"/>
      <c r="E17" s="96">
        <f t="shared" si="0"/>
        <v>0</v>
      </c>
    </row>
    <row r="18" spans="1:5" ht="21.75" customHeight="1" x14ac:dyDescent="0.15">
      <c r="A18" s="339"/>
      <c r="B18" s="340"/>
      <c r="C18" s="159"/>
      <c r="D18" s="160"/>
      <c r="E18" s="96">
        <f t="shared" si="0"/>
        <v>0</v>
      </c>
    </row>
    <row r="19" spans="1:5" ht="21.75" customHeight="1" thickBot="1" x14ac:dyDescent="0.2">
      <c r="A19" s="353"/>
      <c r="B19" s="354"/>
      <c r="C19" s="161"/>
      <c r="D19" s="162"/>
      <c r="E19" s="108">
        <f t="shared" si="0"/>
        <v>0</v>
      </c>
    </row>
    <row r="20" spans="1:5" ht="21.75" customHeight="1" thickTop="1" thickBot="1" x14ac:dyDescent="0.2">
      <c r="A20" s="355" t="s">
        <v>38</v>
      </c>
      <c r="B20" s="356"/>
      <c r="C20" s="356"/>
      <c r="D20" s="356"/>
      <c r="E20" s="101">
        <f>SUM(E8:E19)</f>
        <v>0</v>
      </c>
    </row>
    <row r="21" spans="1:5" ht="18" customHeight="1" x14ac:dyDescent="0.15">
      <c r="A21" s="348"/>
      <c r="B21" s="348"/>
      <c r="C21" s="349"/>
      <c r="D21" s="349"/>
      <c r="E21" s="350"/>
    </row>
    <row r="22" spans="1:5" ht="19.5" customHeight="1" thickBot="1" x14ac:dyDescent="0.2">
      <c r="A22" s="6" t="s">
        <v>31</v>
      </c>
      <c r="B22" s="6"/>
      <c r="E22" s="7" t="s">
        <v>47</v>
      </c>
    </row>
    <row r="23" spans="1:5" ht="31.5" customHeight="1" thickBot="1" x14ac:dyDescent="0.2">
      <c r="A23" s="106" t="s">
        <v>39</v>
      </c>
      <c r="B23" s="107" t="s">
        <v>37</v>
      </c>
      <c r="C23" s="341" t="s">
        <v>40</v>
      </c>
      <c r="D23" s="341"/>
      <c r="E23" s="342"/>
    </row>
    <row r="24" spans="1:5" ht="21" customHeight="1" thickTop="1" x14ac:dyDescent="0.15">
      <c r="A24" s="165"/>
      <c r="B24" s="100"/>
      <c r="C24" s="346"/>
      <c r="D24" s="346"/>
      <c r="E24" s="347"/>
    </row>
    <row r="25" spans="1:5" ht="21" customHeight="1" x14ac:dyDescent="0.15">
      <c r="A25" s="166"/>
      <c r="B25" s="97"/>
      <c r="C25" s="332"/>
      <c r="D25" s="332"/>
      <c r="E25" s="333"/>
    </row>
    <row r="26" spans="1:5" ht="21" customHeight="1" x14ac:dyDescent="0.15">
      <c r="A26" s="166"/>
      <c r="B26" s="97"/>
      <c r="C26" s="332"/>
      <c r="D26" s="332"/>
      <c r="E26" s="333"/>
    </row>
    <row r="27" spans="1:5" ht="21" customHeight="1" x14ac:dyDescent="0.15">
      <c r="A27" s="166"/>
      <c r="B27" s="97"/>
      <c r="C27" s="332"/>
      <c r="D27" s="332"/>
      <c r="E27" s="333"/>
    </row>
    <row r="28" spans="1:5" ht="21" customHeight="1" x14ac:dyDescent="0.15">
      <c r="A28" s="166"/>
      <c r="B28" s="97"/>
      <c r="C28" s="332"/>
      <c r="D28" s="332"/>
      <c r="E28" s="333"/>
    </row>
    <row r="29" spans="1:5" ht="21" customHeight="1" thickBot="1" x14ac:dyDescent="0.2">
      <c r="A29" s="167"/>
      <c r="B29" s="109"/>
      <c r="C29" s="334"/>
      <c r="D29" s="334"/>
      <c r="E29" s="335"/>
    </row>
    <row r="30" spans="1:5" ht="21" customHeight="1" thickTop="1" thickBot="1" x14ac:dyDescent="0.2">
      <c r="A30" s="164" t="s">
        <v>45</v>
      </c>
      <c r="B30" s="102">
        <f>SUM(B24:B29)</f>
        <v>0</v>
      </c>
      <c r="C30" s="336"/>
      <c r="D30" s="336"/>
      <c r="E30" s="336"/>
    </row>
    <row r="31" spans="1:5" ht="19.5" customHeight="1" x14ac:dyDescent="0.15"/>
    <row r="32" spans="1:5" ht="19.5" customHeight="1" x14ac:dyDescent="0.15"/>
    <row r="33" ht="19.5" customHeight="1" x14ac:dyDescent="0.15"/>
    <row r="34" ht="19.5" customHeight="1" x14ac:dyDescent="0.15"/>
  </sheetData>
  <sheetProtection algorithmName="SHA-512" hashValue="pfQ1cCRF5zcQ4+V3DXDv/1/RGlXcgo5ijv8t14pLIV9iIY8e07CKoOyDUI9kf//4Xd/lzEdZwh3qeb7CN7PkIQ==" saltValue="AYyK4ebwDB8inDNtJjC8Qg==" spinCount="100000" sheet="1" objects="1" scenarios="1"/>
  <mergeCells count="25">
    <mergeCell ref="A17:B17"/>
    <mergeCell ref="A18:B18"/>
    <mergeCell ref="A19:B19"/>
    <mergeCell ref="A20:D20"/>
    <mergeCell ref="A8:B8"/>
    <mergeCell ref="A9:B9"/>
    <mergeCell ref="A14:B14"/>
    <mergeCell ref="A15:B15"/>
    <mergeCell ref="A16:B16"/>
    <mergeCell ref="A2:E3"/>
    <mergeCell ref="C27:E27"/>
    <mergeCell ref="C28:E28"/>
    <mergeCell ref="C29:E29"/>
    <mergeCell ref="C30:E30"/>
    <mergeCell ref="A10:B10"/>
    <mergeCell ref="A11:B11"/>
    <mergeCell ref="A12:B12"/>
    <mergeCell ref="A13:B13"/>
    <mergeCell ref="C23:E23"/>
    <mergeCell ref="B4:E4"/>
    <mergeCell ref="C24:E24"/>
    <mergeCell ref="C25:E25"/>
    <mergeCell ref="C26:E26"/>
    <mergeCell ref="A21:E21"/>
    <mergeCell ref="A7:B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759B-4C53-41A0-B443-1A5E1178C374}">
  <sheetPr>
    <tabColor theme="5"/>
  </sheetPr>
  <dimension ref="A1:I40"/>
  <sheetViews>
    <sheetView showGridLines="0" view="pageBreakPreview" zoomScale="70" zoomScaleNormal="100" zoomScaleSheetLayoutView="70" workbookViewId="0">
      <pane ySplit="3" topLeftCell="A4" activePane="bottomLeft" state="frozen"/>
      <selection activeCell="C18" sqref="C18"/>
      <selection pane="bottomLeft" activeCell="C2" sqref="C2"/>
    </sheetView>
  </sheetViews>
  <sheetFormatPr defaultColWidth="9" defaultRowHeight="13.5" x14ac:dyDescent="0.15"/>
  <cols>
    <col min="1" max="1" width="5.625" style="5" customWidth="1"/>
    <col min="2" max="2" width="20.625" style="5" customWidth="1"/>
    <col min="3" max="3" width="15.875" style="5" customWidth="1"/>
    <col min="4" max="4" width="44.625" style="5" customWidth="1"/>
    <col min="5" max="8" width="9" style="5"/>
    <col min="9" max="9" width="6.125" style="5" customWidth="1"/>
    <col min="10" max="16384" width="9" style="5"/>
  </cols>
  <sheetData>
    <row r="1" spans="1:9" ht="21.75" customHeight="1" x14ac:dyDescent="0.15">
      <c r="A1" s="1" t="s">
        <v>22</v>
      </c>
      <c r="B1" s="2"/>
      <c r="C1" s="3" t="s">
        <v>124</v>
      </c>
      <c r="D1" s="4"/>
    </row>
    <row r="2" spans="1:9" ht="9" customHeight="1" x14ac:dyDescent="0.15">
      <c r="A2" s="2"/>
      <c r="B2" s="2"/>
      <c r="C2" s="6"/>
      <c r="D2" s="2"/>
    </row>
    <row r="3" spans="1:9" ht="24" customHeight="1" x14ac:dyDescent="0.15">
      <c r="A3" s="215" t="s">
        <v>24</v>
      </c>
      <c r="B3" s="215"/>
      <c r="C3" s="213" t="s">
        <v>33</v>
      </c>
      <c r="D3" s="214"/>
    </row>
    <row r="4" spans="1:9" ht="16.5" customHeight="1" thickBot="1" x14ac:dyDescent="0.2">
      <c r="D4" s="7" t="s">
        <v>1</v>
      </c>
    </row>
    <row r="5" spans="1:9" ht="24" customHeight="1" thickBot="1" x14ac:dyDescent="0.2">
      <c r="A5" s="207" t="s">
        <v>27</v>
      </c>
      <c r="B5" s="208"/>
      <c r="C5" s="198" t="s">
        <v>0</v>
      </c>
      <c r="D5" s="125" t="s">
        <v>32</v>
      </c>
    </row>
    <row r="6" spans="1:9" ht="24" customHeight="1" thickTop="1" x14ac:dyDescent="0.15">
      <c r="A6" s="209" t="s">
        <v>28</v>
      </c>
      <c r="B6" s="121" t="s">
        <v>8</v>
      </c>
      <c r="C6" s="98"/>
      <c r="D6" s="188"/>
    </row>
    <row r="7" spans="1:9" ht="24" customHeight="1" x14ac:dyDescent="0.15">
      <c r="A7" s="209"/>
      <c r="B7" s="8" t="s">
        <v>9</v>
      </c>
      <c r="C7" s="98"/>
      <c r="D7" s="188"/>
    </row>
    <row r="8" spans="1:9" ht="24" customHeight="1" x14ac:dyDescent="0.15">
      <c r="A8" s="209"/>
      <c r="B8" s="8" t="s">
        <v>10</v>
      </c>
      <c r="C8" s="98"/>
      <c r="D8" s="188"/>
    </row>
    <row r="9" spans="1:9" ht="24" customHeight="1" x14ac:dyDescent="0.15">
      <c r="A9" s="209"/>
      <c r="B9" s="8" t="s">
        <v>11</v>
      </c>
      <c r="C9" s="98"/>
      <c r="D9" s="188"/>
    </row>
    <row r="10" spans="1:9" ht="24" customHeight="1" x14ac:dyDescent="0.15">
      <c r="A10" s="209"/>
      <c r="B10" s="8" t="s">
        <v>12</v>
      </c>
      <c r="C10" s="95"/>
      <c r="D10" s="143"/>
    </row>
    <row r="11" spans="1:9" ht="24" customHeight="1" x14ac:dyDescent="0.15">
      <c r="A11" s="209"/>
      <c r="B11" s="197"/>
      <c r="C11" s="126"/>
      <c r="D11" s="9"/>
    </row>
    <row r="12" spans="1:9" ht="24" customHeight="1" thickBot="1" x14ac:dyDescent="0.2">
      <c r="A12" s="209"/>
      <c r="B12" s="197"/>
      <c r="C12" s="127"/>
      <c r="D12" s="10"/>
    </row>
    <row r="13" spans="1:9" ht="24" customHeight="1" thickBot="1" x14ac:dyDescent="0.2">
      <c r="A13" s="205" t="s">
        <v>2</v>
      </c>
      <c r="B13" s="206"/>
      <c r="C13" s="128">
        <f>SUM(C6:C12)</f>
        <v>0</v>
      </c>
      <c r="D13" s="11"/>
    </row>
    <row r="14" spans="1:9" ht="24" customHeight="1" thickBot="1" x14ac:dyDescent="0.2">
      <c r="A14" s="218" t="s">
        <v>7</v>
      </c>
      <c r="B14" s="219"/>
      <c r="C14" s="129"/>
      <c r="D14" s="12"/>
      <c r="E14" s="13"/>
      <c r="F14" s="13"/>
      <c r="G14" s="13"/>
      <c r="H14" s="13"/>
      <c r="I14" s="13"/>
    </row>
    <row r="15" spans="1:9" ht="24" customHeight="1" thickBot="1" x14ac:dyDescent="0.2">
      <c r="A15" s="212" t="s">
        <v>57</v>
      </c>
      <c r="B15" s="212"/>
      <c r="C15" s="212"/>
      <c r="D15" s="212"/>
      <c r="E15" s="13"/>
      <c r="F15" s="13"/>
      <c r="G15" s="13"/>
      <c r="H15" s="13"/>
      <c r="I15" s="13"/>
    </row>
    <row r="16" spans="1:9" ht="24" customHeight="1" thickBot="1" x14ac:dyDescent="0.2">
      <c r="A16" s="207" t="s">
        <v>27</v>
      </c>
      <c r="B16" s="208"/>
      <c r="C16" s="198" t="s">
        <v>0</v>
      </c>
      <c r="D16" s="125" t="s">
        <v>32</v>
      </c>
    </row>
    <row r="17" spans="1:4" ht="24" customHeight="1" thickTop="1" x14ac:dyDescent="0.15">
      <c r="A17" s="209" t="s">
        <v>29</v>
      </c>
      <c r="B17" s="122" t="s">
        <v>13</v>
      </c>
      <c r="C17" s="130">
        <f>'B_別紙１（人件費） (R10)'!R4</f>
        <v>0</v>
      </c>
      <c r="D17" s="123" t="str">
        <f>"別紙１のとおり（常勤 "&amp;'B_別紙１（人件費） (R10)'!O16&amp;"人"&amp;"、非常勤"&amp;('B_別紙１（人件費） (R10)'!O24+'B_別紙１（人件費） (R10)'!O32)&amp;"人、その他"&amp;'B_別紙１（人件費） (R10)'!H40&amp;"人）"</f>
        <v>別紙１のとおり（常勤 0人、非常勤0人、その他0人）</v>
      </c>
    </row>
    <row r="18" spans="1:4" ht="24" customHeight="1" x14ac:dyDescent="0.15">
      <c r="A18" s="209"/>
      <c r="B18" s="14" t="s">
        <v>14</v>
      </c>
      <c r="C18" s="131">
        <f>'C_別紙２（設備管理費、本社経費） (R10)'!E20</f>
        <v>0</v>
      </c>
      <c r="D18" s="15" t="s">
        <v>112</v>
      </c>
    </row>
    <row r="19" spans="1:4" ht="24" customHeight="1" x14ac:dyDescent="0.15">
      <c r="A19" s="209"/>
      <c r="B19" s="14" t="s">
        <v>15</v>
      </c>
      <c r="C19" s="95"/>
      <c r="D19" s="16" t="s">
        <v>34</v>
      </c>
    </row>
    <row r="20" spans="1:4" ht="24" customHeight="1" x14ac:dyDescent="0.15">
      <c r="A20" s="209"/>
      <c r="B20" s="14" t="s">
        <v>16</v>
      </c>
      <c r="C20" s="95"/>
      <c r="D20" s="143"/>
    </row>
    <row r="21" spans="1:4" ht="24" customHeight="1" x14ac:dyDescent="0.15">
      <c r="A21" s="209"/>
      <c r="B21" s="14" t="s">
        <v>17</v>
      </c>
      <c r="C21" s="95"/>
      <c r="D21" s="143"/>
    </row>
    <row r="22" spans="1:4" ht="24" customHeight="1" x14ac:dyDescent="0.15">
      <c r="A22" s="209"/>
      <c r="B22" s="14" t="s">
        <v>18</v>
      </c>
      <c r="C22" s="95"/>
      <c r="D22" s="143"/>
    </row>
    <row r="23" spans="1:4" ht="24" customHeight="1" x14ac:dyDescent="0.15">
      <c r="A23" s="209"/>
      <c r="B23" s="14" t="s">
        <v>19</v>
      </c>
      <c r="C23" s="95"/>
      <c r="D23" s="143"/>
    </row>
    <row r="24" spans="1:4" ht="24" customHeight="1" x14ac:dyDescent="0.15">
      <c r="A24" s="209"/>
      <c r="B24" s="14" t="s">
        <v>20</v>
      </c>
      <c r="C24" s="131">
        <f>'C_別紙２（設備管理費、本社経費） (R10)'!B30</f>
        <v>0</v>
      </c>
      <c r="D24" s="15" t="s">
        <v>112</v>
      </c>
    </row>
    <row r="25" spans="1:4" ht="24" customHeight="1" x14ac:dyDescent="0.15">
      <c r="A25" s="209"/>
      <c r="B25" s="14" t="s">
        <v>21</v>
      </c>
      <c r="C25" s="95"/>
      <c r="D25" s="182"/>
    </row>
    <row r="26" spans="1:4" ht="24" customHeight="1" x14ac:dyDescent="0.15">
      <c r="A26" s="209"/>
      <c r="B26" s="17"/>
      <c r="C26" s="95"/>
      <c r="D26" s="183"/>
    </row>
    <row r="27" spans="1:4" ht="24" customHeight="1" x14ac:dyDescent="0.15">
      <c r="A27" s="209"/>
      <c r="B27" s="18"/>
      <c r="C27" s="95"/>
      <c r="D27" s="183"/>
    </row>
    <row r="28" spans="1:4" ht="24" customHeight="1" thickBot="1" x14ac:dyDescent="0.2">
      <c r="A28" s="209"/>
      <c r="B28" s="19"/>
      <c r="C28" s="127"/>
      <c r="D28" s="184"/>
    </row>
    <row r="29" spans="1:4" ht="24" customHeight="1" thickBot="1" x14ac:dyDescent="0.2">
      <c r="A29" s="210" t="s">
        <v>3</v>
      </c>
      <c r="B29" s="211"/>
      <c r="C29" s="132">
        <f>SUM(C17:C28)</f>
        <v>0</v>
      </c>
      <c r="D29" s="185"/>
    </row>
    <row r="30" spans="1:4" ht="24" customHeight="1" thickTop="1" thickBot="1" x14ac:dyDescent="0.2">
      <c r="A30" s="216" t="s">
        <v>4</v>
      </c>
      <c r="B30" s="217"/>
      <c r="C30" s="133">
        <f>C13-C29</f>
        <v>0</v>
      </c>
      <c r="D30" s="186"/>
    </row>
    <row r="31" spans="1:4" ht="19.5" customHeight="1" x14ac:dyDescent="0.15">
      <c r="A31" s="5" t="s">
        <v>5</v>
      </c>
    </row>
    <row r="32" spans="1:4" ht="16.5" customHeight="1" x14ac:dyDescent="0.15">
      <c r="A32" s="21" t="s">
        <v>23</v>
      </c>
      <c r="B32" s="21"/>
      <c r="C32" s="21"/>
      <c r="D32" s="21"/>
    </row>
    <row r="33" spans="1:4" ht="16.5" customHeight="1" x14ac:dyDescent="0.15">
      <c r="A33" s="21" t="s">
        <v>6</v>
      </c>
      <c r="B33" s="21"/>
      <c r="C33" s="21"/>
      <c r="D33" s="21"/>
    </row>
    <row r="34" spans="1:4" ht="16.5" customHeight="1" x14ac:dyDescent="0.15">
      <c r="A34" s="21" t="s">
        <v>30</v>
      </c>
      <c r="B34" s="21"/>
      <c r="C34" s="21"/>
      <c r="D34" s="21"/>
    </row>
    <row r="35" spans="1:4" ht="16.5" customHeight="1" x14ac:dyDescent="0.15">
      <c r="A35" s="21" t="s">
        <v>25</v>
      </c>
      <c r="B35" s="21"/>
      <c r="C35" s="21"/>
      <c r="D35" s="21"/>
    </row>
    <row r="36" spans="1:4" ht="16.5" customHeight="1" x14ac:dyDescent="0.15">
      <c r="A36" s="21" t="s">
        <v>46</v>
      </c>
      <c r="B36" s="21"/>
      <c r="C36" s="21"/>
      <c r="D36" s="21"/>
    </row>
    <row r="37" spans="1:4" ht="16.5" customHeight="1" x14ac:dyDescent="0.15">
      <c r="A37" s="21" t="s">
        <v>26</v>
      </c>
      <c r="B37" s="21"/>
      <c r="C37" s="21"/>
      <c r="D37" s="21"/>
    </row>
    <row r="38" spans="1:4" ht="38.450000000000003" customHeight="1" x14ac:dyDescent="0.15">
      <c r="A38" s="204" t="s">
        <v>101</v>
      </c>
      <c r="B38" s="204"/>
      <c r="C38" s="204"/>
      <c r="D38" s="204"/>
    </row>
    <row r="39" spans="1:4" ht="24.95" customHeight="1" x14ac:dyDescent="0.15"/>
    <row r="40" spans="1:4" ht="24.95" customHeight="1" x14ac:dyDescent="0.15"/>
  </sheetData>
  <sheetProtection algorithmName="SHA-512" hashValue="5ntPQoe+kCrHbKJmFq4QV5f8+NbGvl9/8/ni1hgAda1BeUwXkilcuNgbqE8/cEspWawz3DVkUcSqNejSZf8F1w==" saltValue="R43d+5AoPPaOEG+EMjb8mw==" spinCount="100000" sheet="1" objects="1" scenarios="1"/>
  <mergeCells count="12">
    <mergeCell ref="A15:D15"/>
    <mergeCell ref="A16:B16"/>
    <mergeCell ref="A17:A28"/>
    <mergeCell ref="A29:B29"/>
    <mergeCell ref="A30:B30"/>
    <mergeCell ref="A38:D38"/>
    <mergeCell ref="A3:B3"/>
    <mergeCell ref="C3:D3"/>
    <mergeCell ref="A5:B5"/>
    <mergeCell ref="A6:A12"/>
    <mergeCell ref="A13:B13"/>
    <mergeCell ref="A14:B14"/>
  </mergeCells>
  <phoneticPr fontId="1"/>
  <printOptions horizontalCentered="1"/>
  <pageMargins left="0.78740157480314965" right="0.78740157480314965" top="0.49212598425196852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9BBC-3289-42B2-A77C-B9BAC1D78F16}">
  <sheetPr>
    <tabColor theme="9" tint="0.79998168889431442"/>
  </sheetPr>
  <dimension ref="A1:V56"/>
  <sheetViews>
    <sheetView view="pageBreakPreview" zoomScale="85" zoomScaleNormal="85" zoomScaleSheetLayoutView="85" workbookViewId="0">
      <selection activeCell="C18" sqref="C18:D19"/>
    </sheetView>
  </sheetViews>
  <sheetFormatPr defaultColWidth="9" defaultRowHeight="13.5" x14ac:dyDescent="0.15"/>
  <cols>
    <col min="1" max="1" width="16.25" style="5" customWidth="1"/>
    <col min="2" max="2" width="5" style="5" customWidth="1"/>
    <col min="3" max="4" width="2.5" style="5" customWidth="1"/>
    <col min="5" max="5" width="5.375" style="5" customWidth="1"/>
    <col min="6" max="7" width="7.75" style="5" customWidth="1"/>
    <col min="8" max="8" width="10.125" style="5" bestFit="1" customWidth="1"/>
    <col min="9" max="9" width="7.75" style="5" customWidth="1"/>
    <col min="10" max="10" width="10.5" style="5" customWidth="1"/>
    <col min="11" max="11" width="8.5" style="5" customWidth="1"/>
    <col min="12" max="13" width="4.25" style="5" customWidth="1"/>
    <col min="14" max="14" width="10.625" style="5" customWidth="1"/>
    <col min="15" max="15" width="4.75" style="5" bestFit="1" customWidth="1"/>
    <col min="16" max="16" width="6.5" style="5" bestFit="1" customWidth="1"/>
    <col min="17" max="17" width="8.75" style="5" customWidth="1"/>
    <col min="18" max="18" width="14.375" style="5" customWidth="1"/>
    <col min="19" max="19" width="6.625" style="5" customWidth="1"/>
    <col min="20" max="16384" width="9" style="5"/>
  </cols>
  <sheetData>
    <row r="1" spans="1:19" s="170" customFormat="1" ht="14.25" x14ac:dyDescent="0.15">
      <c r="A1" s="23" t="s">
        <v>22</v>
      </c>
      <c r="B1" s="23"/>
      <c r="C1" s="23"/>
      <c r="D1" s="245" t="str">
        <f>'A_指定事業収支予算書 (R10)'!C1&amp;"　　〔人件費積算調書〕"</f>
        <v>指定事業収支予算書（令和10年度）　　〔人件費積算調書〕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69"/>
      <c r="Q1" s="220" t="s">
        <v>113</v>
      </c>
      <c r="R1" s="220"/>
      <c r="S1" s="220"/>
    </row>
    <row r="2" spans="1:19" ht="5.25" customHeight="1" x14ac:dyDescent="0.15">
      <c r="A2" s="22"/>
      <c r="B2" s="23"/>
      <c r="C2" s="23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4"/>
      <c r="Q2" s="26"/>
      <c r="R2" s="26"/>
      <c r="S2" s="24"/>
    </row>
    <row r="3" spans="1:19" ht="17.45" customHeight="1" thickBot="1" x14ac:dyDescent="0.2">
      <c r="A3" s="27" t="s">
        <v>24</v>
      </c>
      <c r="B3" s="246" t="str">
        <f>'A_指定事業収支予算書 (R10)'!C3</f>
        <v>長野市</v>
      </c>
      <c r="C3" s="247"/>
      <c r="D3" s="247"/>
      <c r="E3" s="247"/>
      <c r="F3" s="247"/>
      <c r="G3" s="247"/>
      <c r="H3" s="247"/>
      <c r="I3" s="247"/>
      <c r="J3" s="247"/>
      <c r="K3" s="248"/>
      <c r="L3" s="28"/>
      <c r="M3" s="24"/>
      <c r="N3" s="24"/>
      <c r="O3" s="24"/>
      <c r="P3" s="24"/>
      <c r="Q3" s="114" t="s">
        <v>67</v>
      </c>
      <c r="R3" s="114" t="s">
        <v>35</v>
      </c>
      <c r="S3" s="24"/>
    </row>
    <row r="4" spans="1:19" ht="5.25" customHeight="1" thickTop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9"/>
      <c r="Q4" s="225">
        <f>O16+O24+O32+H40</f>
        <v>0</v>
      </c>
      <c r="R4" s="227">
        <f>Q16+Q32+Q24+J40</f>
        <v>0</v>
      </c>
      <c r="S4" s="24"/>
    </row>
    <row r="5" spans="1:19" x14ac:dyDescent="0.15">
      <c r="A5" s="30"/>
      <c r="B5" s="31" t="s">
        <v>55</v>
      </c>
      <c r="C5" s="3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26"/>
      <c r="R5" s="228"/>
      <c r="S5" s="24"/>
    </row>
    <row r="6" spans="1:19" ht="3.75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4.25" thickBot="1" x14ac:dyDescent="0.2">
      <c r="A7" s="196" t="s">
        <v>118</v>
      </c>
      <c r="B7" s="32"/>
      <c r="C7" s="32"/>
      <c r="D7" s="32"/>
      <c r="E7" s="32"/>
      <c r="F7" s="24"/>
      <c r="G7" s="33"/>
      <c r="H7" s="33"/>
      <c r="I7" s="24"/>
      <c r="J7" s="24"/>
      <c r="K7" s="24"/>
      <c r="L7" s="24"/>
      <c r="M7" s="24"/>
      <c r="N7" s="24"/>
      <c r="O7" s="24"/>
      <c r="P7" s="24"/>
      <c r="Q7" s="34" t="s">
        <v>56</v>
      </c>
      <c r="R7" s="34"/>
      <c r="S7" s="24"/>
    </row>
    <row r="8" spans="1:19" ht="13.5" customHeight="1" x14ac:dyDescent="0.15">
      <c r="A8" s="283" t="s">
        <v>64</v>
      </c>
      <c r="B8" s="285" t="s">
        <v>49</v>
      </c>
      <c r="C8" s="261" t="s">
        <v>48</v>
      </c>
      <c r="D8" s="287"/>
      <c r="E8" s="285" t="s">
        <v>53</v>
      </c>
      <c r="F8" s="291" t="s">
        <v>58</v>
      </c>
      <c r="G8" s="261" t="s">
        <v>59</v>
      </c>
      <c r="H8" s="221" t="s">
        <v>102</v>
      </c>
      <c r="I8" s="265" t="s">
        <v>54</v>
      </c>
      <c r="J8" s="221" t="s">
        <v>103</v>
      </c>
      <c r="K8" s="269" t="s">
        <v>61</v>
      </c>
      <c r="L8" s="270"/>
      <c r="M8" s="271"/>
      <c r="N8" s="221" t="s">
        <v>104</v>
      </c>
      <c r="O8" s="269" t="s">
        <v>62</v>
      </c>
      <c r="P8" s="271"/>
      <c r="Q8" s="221" t="s">
        <v>111</v>
      </c>
      <c r="R8" s="229" t="s">
        <v>52</v>
      </c>
      <c r="S8" s="230"/>
    </row>
    <row r="9" spans="1:19" ht="14.25" thickBot="1" x14ac:dyDescent="0.2">
      <c r="A9" s="284"/>
      <c r="B9" s="286"/>
      <c r="C9" s="262"/>
      <c r="D9" s="288"/>
      <c r="E9" s="286"/>
      <c r="F9" s="292"/>
      <c r="G9" s="262"/>
      <c r="H9" s="222"/>
      <c r="I9" s="266"/>
      <c r="J9" s="222"/>
      <c r="K9" s="115" t="s">
        <v>66</v>
      </c>
      <c r="L9" s="237" t="s">
        <v>65</v>
      </c>
      <c r="M9" s="238"/>
      <c r="N9" s="222"/>
      <c r="O9" s="171" t="s">
        <v>63</v>
      </c>
      <c r="P9" s="172" t="s">
        <v>72</v>
      </c>
      <c r="Q9" s="222"/>
      <c r="R9" s="231"/>
      <c r="S9" s="232"/>
    </row>
    <row r="10" spans="1:19" ht="16.5" customHeight="1" thickTop="1" x14ac:dyDescent="0.15">
      <c r="A10" s="50"/>
      <c r="B10" s="51"/>
      <c r="C10" s="289"/>
      <c r="D10" s="290"/>
      <c r="E10" s="110">
        <v>12</v>
      </c>
      <c r="F10" s="144"/>
      <c r="G10" s="145"/>
      <c r="H10" s="111">
        <f t="shared" ref="H10:H15" si="0">IF(ISERROR(SUM(F10:G10)),0,(SUM(F10:G10)))</f>
        <v>0</v>
      </c>
      <c r="I10" s="52"/>
      <c r="J10" s="111">
        <f t="shared" ref="J10:J15" si="1">IF(ISERROR(H10*E10+I10),0,(SUM(H10*E10+I10)))</f>
        <v>0</v>
      </c>
      <c r="K10" s="53"/>
      <c r="L10" s="235"/>
      <c r="M10" s="236"/>
      <c r="N10" s="111">
        <f t="shared" ref="N10:N15" si="2">IF(ISERROR(SUM(J10:L10)),0,(SUM(J10:L10)))</f>
        <v>0</v>
      </c>
      <c r="O10" s="173"/>
      <c r="P10" s="174"/>
      <c r="Q10" s="111">
        <f t="shared" ref="Q10:Q15" si="3">ROUNDUP(IF(ISERROR(N10*O10*P10),0,N10*O10*P10),0)</f>
        <v>0</v>
      </c>
      <c r="R10" s="239"/>
      <c r="S10" s="240"/>
    </row>
    <row r="11" spans="1:19" ht="16.5" customHeight="1" x14ac:dyDescent="0.15">
      <c r="A11" s="35"/>
      <c r="B11" s="36"/>
      <c r="C11" s="257"/>
      <c r="D11" s="258"/>
      <c r="E11" s="37">
        <v>12</v>
      </c>
      <c r="F11" s="146"/>
      <c r="G11" s="147"/>
      <c r="H11" s="38">
        <f t="shared" si="0"/>
        <v>0</v>
      </c>
      <c r="I11" s="39"/>
      <c r="J11" s="38">
        <f t="shared" si="1"/>
        <v>0</v>
      </c>
      <c r="K11" s="40"/>
      <c r="L11" s="233"/>
      <c r="M11" s="234"/>
      <c r="N11" s="38">
        <f t="shared" si="2"/>
        <v>0</v>
      </c>
      <c r="O11" s="175"/>
      <c r="P11" s="176"/>
      <c r="Q11" s="38">
        <f t="shared" si="3"/>
        <v>0</v>
      </c>
      <c r="R11" s="249"/>
      <c r="S11" s="250"/>
    </row>
    <row r="12" spans="1:19" ht="16.5" customHeight="1" x14ac:dyDescent="0.15">
      <c r="A12" s="35"/>
      <c r="B12" s="36"/>
      <c r="C12" s="257"/>
      <c r="D12" s="258"/>
      <c r="E12" s="37">
        <v>12</v>
      </c>
      <c r="F12" s="146"/>
      <c r="G12" s="147"/>
      <c r="H12" s="38">
        <f t="shared" si="0"/>
        <v>0</v>
      </c>
      <c r="I12" s="39"/>
      <c r="J12" s="38">
        <f t="shared" si="1"/>
        <v>0</v>
      </c>
      <c r="K12" s="40"/>
      <c r="L12" s="233"/>
      <c r="M12" s="234"/>
      <c r="N12" s="38">
        <f t="shared" si="2"/>
        <v>0</v>
      </c>
      <c r="O12" s="175"/>
      <c r="P12" s="176"/>
      <c r="Q12" s="38">
        <f t="shared" si="3"/>
        <v>0</v>
      </c>
      <c r="R12" s="249"/>
      <c r="S12" s="250"/>
    </row>
    <row r="13" spans="1:19" ht="16.5" customHeight="1" x14ac:dyDescent="0.15">
      <c r="A13" s="35"/>
      <c r="B13" s="36"/>
      <c r="C13" s="257"/>
      <c r="D13" s="258"/>
      <c r="E13" s="37">
        <v>12</v>
      </c>
      <c r="F13" s="146"/>
      <c r="G13" s="147"/>
      <c r="H13" s="38">
        <f t="shared" si="0"/>
        <v>0</v>
      </c>
      <c r="I13" s="39"/>
      <c r="J13" s="38">
        <f t="shared" si="1"/>
        <v>0</v>
      </c>
      <c r="K13" s="40"/>
      <c r="L13" s="233"/>
      <c r="M13" s="234"/>
      <c r="N13" s="38">
        <f t="shared" si="2"/>
        <v>0</v>
      </c>
      <c r="O13" s="175"/>
      <c r="P13" s="176"/>
      <c r="Q13" s="38">
        <f t="shared" si="3"/>
        <v>0</v>
      </c>
      <c r="R13" s="249"/>
      <c r="S13" s="250"/>
    </row>
    <row r="14" spans="1:19" ht="16.5" customHeight="1" x14ac:dyDescent="0.15">
      <c r="A14" s="35"/>
      <c r="B14" s="36"/>
      <c r="C14" s="257"/>
      <c r="D14" s="258"/>
      <c r="E14" s="37">
        <v>12</v>
      </c>
      <c r="F14" s="146"/>
      <c r="G14" s="147"/>
      <c r="H14" s="38">
        <f t="shared" si="0"/>
        <v>0</v>
      </c>
      <c r="I14" s="39"/>
      <c r="J14" s="38">
        <f t="shared" si="1"/>
        <v>0</v>
      </c>
      <c r="K14" s="40"/>
      <c r="L14" s="233"/>
      <c r="M14" s="234"/>
      <c r="N14" s="38">
        <f t="shared" si="2"/>
        <v>0</v>
      </c>
      <c r="O14" s="175"/>
      <c r="P14" s="176"/>
      <c r="Q14" s="38">
        <f t="shared" si="3"/>
        <v>0</v>
      </c>
      <c r="R14" s="249"/>
      <c r="S14" s="250"/>
    </row>
    <row r="15" spans="1:19" ht="16.5" customHeight="1" thickBot="1" x14ac:dyDescent="0.2">
      <c r="A15" s="35"/>
      <c r="B15" s="36"/>
      <c r="C15" s="293"/>
      <c r="D15" s="294"/>
      <c r="E15" s="41">
        <v>12</v>
      </c>
      <c r="F15" s="148"/>
      <c r="G15" s="149"/>
      <c r="H15" s="42">
        <f t="shared" si="0"/>
        <v>0</v>
      </c>
      <c r="I15" s="43"/>
      <c r="J15" s="42">
        <f t="shared" si="1"/>
        <v>0</v>
      </c>
      <c r="K15" s="40"/>
      <c r="L15" s="223"/>
      <c r="M15" s="224"/>
      <c r="N15" s="42">
        <f t="shared" si="2"/>
        <v>0</v>
      </c>
      <c r="O15" s="177"/>
      <c r="P15" s="178"/>
      <c r="Q15" s="42">
        <f t="shared" si="3"/>
        <v>0</v>
      </c>
      <c r="R15" s="255"/>
      <c r="S15" s="256"/>
    </row>
    <row r="16" spans="1:19" ht="15" thickBot="1" x14ac:dyDescent="0.2">
      <c r="A16" s="44"/>
      <c r="B16" s="45"/>
      <c r="C16" s="45"/>
      <c r="D16" s="45"/>
      <c r="E16" s="46"/>
      <c r="F16" s="46"/>
      <c r="G16" s="46"/>
      <c r="H16" s="46"/>
      <c r="I16" s="45"/>
      <c r="J16" s="46"/>
      <c r="K16" s="47"/>
      <c r="L16" s="47"/>
      <c r="M16" s="259" t="s">
        <v>79</v>
      </c>
      <c r="N16" s="260"/>
      <c r="O16" s="251">
        <f>SUM(O10:O15)</f>
        <v>0</v>
      </c>
      <c r="P16" s="272"/>
      <c r="Q16" s="48">
        <f>SUM(Q10:Q15)</f>
        <v>0</v>
      </c>
      <c r="R16" s="49"/>
      <c r="S16" s="24"/>
    </row>
    <row r="17" spans="1:19" ht="14.25" thickBot="1" x14ac:dyDescent="0.2">
      <c r="A17" s="196" t="s">
        <v>117</v>
      </c>
      <c r="B17" s="32"/>
      <c r="C17" s="32"/>
      <c r="D17" s="32"/>
      <c r="E17" s="32"/>
      <c r="F17" s="24"/>
      <c r="G17" s="33"/>
      <c r="H17" s="33"/>
      <c r="I17" s="24"/>
      <c r="J17" s="24"/>
      <c r="K17" s="24"/>
      <c r="L17" s="24"/>
      <c r="M17" s="24"/>
      <c r="N17" s="24"/>
      <c r="O17" s="24"/>
      <c r="P17" s="24"/>
      <c r="Q17" s="34" t="s">
        <v>99</v>
      </c>
      <c r="R17" s="34"/>
      <c r="S17" s="24"/>
    </row>
    <row r="18" spans="1:19" ht="14.25" customHeight="1" thickTop="1" x14ac:dyDescent="0.15">
      <c r="A18" s="283" t="s">
        <v>64</v>
      </c>
      <c r="B18" s="285" t="s">
        <v>49</v>
      </c>
      <c r="C18" s="261" t="s">
        <v>48</v>
      </c>
      <c r="D18" s="287"/>
      <c r="E18" s="261" t="s">
        <v>53</v>
      </c>
      <c r="F18" s="263" t="s">
        <v>51</v>
      </c>
      <c r="G18" s="265" t="s">
        <v>60</v>
      </c>
      <c r="H18" s="221" t="s">
        <v>105</v>
      </c>
      <c r="I18" s="265" t="s">
        <v>54</v>
      </c>
      <c r="J18" s="221" t="s">
        <v>103</v>
      </c>
      <c r="K18" s="269" t="s">
        <v>61</v>
      </c>
      <c r="L18" s="270"/>
      <c r="M18" s="271"/>
      <c r="N18" s="221" t="s">
        <v>104</v>
      </c>
      <c r="O18" s="269" t="s">
        <v>62</v>
      </c>
      <c r="P18" s="271"/>
      <c r="Q18" s="221" t="s">
        <v>111</v>
      </c>
      <c r="R18" s="229" t="s">
        <v>52</v>
      </c>
      <c r="S18" s="230"/>
    </row>
    <row r="19" spans="1:19" ht="14.25" thickBot="1" x14ac:dyDescent="0.2">
      <c r="A19" s="284"/>
      <c r="B19" s="286"/>
      <c r="C19" s="262"/>
      <c r="D19" s="288"/>
      <c r="E19" s="262"/>
      <c r="F19" s="264"/>
      <c r="G19" s="266"/>
      <c r="H19" s="222"/>
      <c r="I19" s="266"/>
      <c r="J19" s="222"/>
      <c r="K19" s="115" t="s">
        <v>66</v>
      </c>
      <c r="L19" s="237" t="s">
        <v>65</v>
      </c>
      <c r="M19" s="238"/>
      <c r="N19" s="222"/>
      <c r="O19" s="171" t="s">
        <v>63</v>
      </c>
      <c r="P19" s="172" t="s">
        <v>72</v>
      </c>
      <c r="Q19" s="222"/>
      <c r="R19" s="231"/>
      <c r="S19" s="232"/>
    </row>
    <row r="20" spans="1:19" ht="15.75" customHeight="1" thickTop="1" x14ac:dyDescent="0.15">
      <c r="A20" s="50"/>
      <c r="B20" s="51"/>
      <c r="C20" s="289"/>
      <c r="D20" s="290"/>
      <c r="E20" s="199"/>
      <c r="F20" s="112"/>
      <c r="G20" s="150"/>
      <c r="H20" s="111">
        <f>IF(ISERROR((F20/1000*C20+G20)),0,(F20/1000*C20+G20))</f>
        <v>0</v>
      </c>
      <c r="I20" s="52"/>
      <c r="J20" s="111">
        <f>IF(ISERROR(H20*E20+I20),0,(SUM(H20*E20+I20)))</f>
        <v>0</v>
      </c>
      <c r="K20" s="53"/>
      <c r="L20" s="235"/>
      <c r="M20" s="236"/>
      <c r="N20" s="111">
        <f>IF(ISERROR(SUM(J20:L20)),0,(SUM(J20:L20)))</f>
        <v>0</v>
      </c>
      <c r="O20" s="173"/>
      <c r="P20" s="174"/>
      <c r="Q20" s="111">
        <f>ROUNDUP(IF(ISERROR(N20*O20*P20),0,N20*O20*P20),0)</f>
        <v>0</v>
      </c>
      <c r="R20" s="253"/>
      <c r="S20" s="254"/>
    </row>
    <row r="21" spans="1:19" ht="15.75" customHeight="1" x14ac:dyDescent="0.15">
      <c r="A21" s="50"/>
      <c r="B21" s="51"/>
      <c r="C21" s="257"/>
      <c r="D21" s="258"/>
      <c r="E21" s="199"/>
      <c r="F21" s="112"/>
      <c r="G21" s="150"/>
      <c r="H21" s="38">
        <f>IF(ISERROR((F21/1000*C21+G21)),0,(F21/1000*C21+G21))</f>
        <v>0</v>
      </c>
      <c r="I21" s="52"/>
      <c r="J21" s="38">
        <f t="shared" ref="J21:J23" si="4">IF(ISERROR(H21*E21+I21),0,(SUM(H21*E21+I21)))</f>
        <v>0</v>
      </c>
      <c r="K21" s="53"/>
      <c r="L21" s="233"/>
      <c r="M21" s="234"/>
      <c r="N21" s="38">
        <f>IF(ISERROR(SUM(J21:L21)),0,(SUM(J21:L21)))</f>
        <v>0</v>
      </c>
      <c r="O21" s="173"/>
      <c r="P21" s="174"/>
      <c r="Q21" s="38">
        <f>ROUNDUP(IF(ISERROR(N21*O21*P21),0,N21*O21*P21),0)</f>
        <v>0</v>
      </c>
      <c r="R21" s="243"/>
      <c r="S21" s="244"/>
    </row>
    <row r="22" spans="1:19" ht="15.75" customHeight="1" x14ac:dyDescent="0.15">
      <c r="A22" s="50"/>
      <c r="B22" s="36"/>
      <c r="C22" s="257"/>
      <c r="D22" s="258"/>
      <c r="E22" s="201"/>
      <c r="F22" s="64"/>
      <c r="G22" s="151"/>
      <c r="H22" s="38">
        <f>IF(ISERROR((F22/1000*C22+G22)),0,(F22/1000*C22+G22))</f>
        <v>0</v>
      </c>
      <c r="I22" s="39"/>
      <c r="J22" s="38">
        <f t="shared" si="4"/>
        <v>0</v>
      </c>
      <c r="K22" s="40"/>
      <c r="L22" s="233"/>
      <c r="M22" s="234"/>
      <c r="N22" s="38">
        <f>IF(ISERROR(SUM(J22:L22)),0,(SUM(J22:L22)))</f>
        <v>0</v>
      </c>
      <c r="O22" s="175"/>
      <c r="P22" s="176"/>
      <c r="Q22" s="38">
        <f>ROUNDUP(IF(ISERROR(N22*O22*P22),0,N22*O22*P22),0)</f>
        <v>0</v>
      </c>
      <c r="R22" s="243"/>
      <c r="S22" s="244"/>
    </row>
    <row r="23" spans="1:19" ht="15.75" customHeight="1" thickBot="1" x14ac:dyDescent="0.2">
      <c r="A23" s="54"/>
      <c r="B23" s="55"/>
      <c r="C23" s="293"/>
      <c r="D23" s="294"/>
      <c r="E23" s="200"/>
      <c r="F23" s="66"/>
      <c r="G23" s="56"/>
      <c r="H23" s="42">
        <f>IF(ISERROR((F23/1000*C23+G23)),0,(F23/1000*C23+G23))</f>
        <v>0</v>
      </c>
      <c r="I23" s="43"/>
      <c r="J23" s="42">
        <f t="shared" si="4"/>
        <v>0</v>
      </c>
      <c r="K23" s="57"/>
      <c r="L23" s="223"/>
      <c r="M23" s="224"/>
      <c r="N23" s="42">
        <f>IF(ISERROR(SUM(J23:L23)),0,(SUM(J23:L23)))</f>
        <v>0</v>
      </c>
      <c r="O23" s="177"/>
      <c r="P23" s="178"/>
      <c r="Q23" s="42">
        <f>ROUNDUP(IF(ISERROR(N23*O23*P23),0,N23*O23*P23),0)</f>
        <v>0</v>
      </c>
      <c r="R23" s="241"/>
      <c r="S23" s="242"/>
    </row>
    <row r="24" spans="1:19" ht="15.75" thickTop="1" thickBo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60"/>
      <c r="N24" s="61" t="s">
        <v>78</v>
      </c>
      <c r="O24" s="251">
        <f>SUM(O20:O23)</f>
        <v>0</v>
      </c>
      <c r="P24" s="252"/>
      <c r="Q24" s="62">
        <f>SUM(Q20:Q23)</f>
        <v>0</v>
      </c>
      <c r="R24" s="63"/>
      <c r="S24" s="24"/>
    </row>
    <row r="25" spans="1:19" ht="14.25" thickBot="1" x14ac:dyDescent="0.2">
      <c r="A25" s="196" t="s">
        <v>119</v>
      </c>
      <c r="B25" s="32"/>
      <c r="C25" s="32"/>
      <c r="D25" s="32"/>
      <c r="E25" s="32"/>
      <c r="F25" s="24"/>
      <c r="G25" s="33"/>
      <c r="H25" s="33"/>
      <c r="I25" s="24"/>
      <c r="J25" s="24"/>
      <c r="K25" s="24"/>
      <c r="L25" s="24"/>
      <c r="M25" s="24"/>
      <c r="N25" s="24"/>
      <c r="O25" s="24"/>
      <c r="P25" s="24"/>
      <c r="Q25" s="34" t="s">
        <v>99</v>
      </c>
      <c r="R25" s="34"/>
      <c r="S25" s="24"/>
    </row>
    <row r="26" spans="1:19" ht="14.25" customHeight="1" thickTop="1" x14ac:dyDescent="0.15">
      <c r="A26" s="283" t="s">
        <v>64</v>
      </c>
      <c r="B26" s="285" t="s">
        <v>49</v>
      </c>
      <c r="C26" s="261" t="s">
        <v>48</v>
      </c>
      <c r="D26" s="287"/>
      <c r="E26" s="261" t="s">
        <v>53</v>
      </c>
      <c r="F26" s="263" t="s">
        <v>50</v>
      </c>
      <c r="G26" s="261" t="s">
        <v>60</v>
      </c>
      <c r="H26" s="221" t="s">
        <v>106</v>
      </c>
      <c r="I26" s="265" t="s">
        <v>54</v>
      </c>
      <c r="J26" s="221" t="s">
        <v>103</v>
      </c>
      <c r="K26" s="269" t="s">
        <v>61</v>
      </c>
      <c r="L26" s="270"/>
      <c r="M26" s="271"/>
      <c r="N26" s="221" t="s">
        <v>104</v>
      </c>
      <c r="O26" s="269" t="s">
        <v>62</v>
      </c>
      <c r="P26" s="271"/>
      <c r="Q26" s="221" t="s">
        <v>111</v>
      </c>
      <c r="R26" s="229" t="s">
        <v>52</v>
      </c>
      <c r="S26" s="230"/>
    </row>
    <row r="27" spans="1:19" ht="14.25" thickBot="1" x14ac:dyDescent="0.2">
      <c r="A27" s="284"/>
      <c r="B27" s="286"/>
      <c r="C27" s="262"/>
      <c r="D27" s="288"/>
      <c r="E27" s="262"/>
      <c r="F27" s="264"/>
      <c r="G27" s="262"/>
      <c r="H27" s="222"/>
      <c r="I27" s="266"/>
      <c r="J27" s="222"/>
      <c r="K27" s="115" t="s">
        <v>66</v>
      </c>
      <c r="L27" s="237" t="s">
        <v>65</v>
      </c>
      <c r="M27" s="238"/>
      <c r="N27" s="222"/>
      <c r="O27" s="171" t="s">
        <v>63</v>
      </c>
      <c r="P27" s="172" t="s">
        <v>72</v>
      </c>
      <c r="Q27" s="222"/>
      <c r="R27" s="231"/>
      <c r="S27" s="232"/>
    </row>
    <row r="28" spans="1:19" ht="16.5" customHeight="1" thickTop="1" x14ac:dyDescent="0.15">
      <c r="A28" s="50"/>
      <c r="B28" s="51"/>
      <c r="C28" s="289"/>
      <c r="D28" s="290"/>
      <c r="E28" s="199"/>
      <c r="F28" s="112"/>
      <c r="G28" s="152"/>
      <c r="H28" s="111">
        <f>IF(ISERROR((F28/1000*B28*C28*E28+G28)),0,(F28/1000*B28*C28+G28))</f>
        <v>0</v>
      </c>
      <c r="I28" s="52"/>
      <c r="J28" s="111">
        <f>IF(ISERROR(H28*12+I28),0,(SUM(H28*E28+I28)))</f>
        <v>0</v>
      </c>
      <c r="K28" s="53"/>
      <c r="L28" s="235"/>
      <c r="M28" s="236"/>
      <c r="N28" s="111">
        <f>IF(ISERROR(SUM(J28:L28)),0,(SUM(J28:L28)))</f>
        <v>0</v>
      </c>
      <c r="O28" s="173"/>
      <c r="P28" s="174"/>
      <c r="Q28" s="111">
        <f>ROUNDUP(IF(ISERROR(N28*O28*P28),0,N28*O28*P28),0)</f>
        <v>0</v>
      </c>
      <c r="R28" s="253"/>
      <c r="S28" s="254"/>
    </row>
    <row r="29" spans="1:19" ht="16.5" customHeight="1" x14ac:dyDescent="0.15">
      <c r="A29" s="35"/>
      <c r="B29" s="36"/>
      <c r="C29" s="257"/>
      <c r="D29" s="258"/>
      <c r="E29" s="201"/>
      <c r="F29" s="64"/>
      <c r="G29" s="153"/>
      <c r="H29" s="38">
        <f>IF(ISERROR((F29/1000*B29*C29*E29+G29)),0,(F29/1000*B29*C29+G29))</f>
        <v>0</v>
      </c>
      <c r="I29" s="39"/>
      <c r="J29" s="38">
        <f>IF(ISERROR(H29*12+I29),0,(SUM(H29*E29+I29)))</f>
        <v>0</v>
      </c>
      <c r="K29" s="40"/>
      <c r="L29" s="233"/>
      <c r="M29" s="234"/>
      <c r="N29" s="38">
        <f>IF(ISERROR(SUM(J29:L29)),0,(SUM(J29:L29)))</f>
        <v>0</v>
      </c>
      <c r="O29" s="175"/>
      <c r="P29" s="176"/>
      <c r="Q29" s="38">
        <f>ROUNDUP(IF(ISERROR(N29*O29*P29),0,N29*O29*P29),0)</f>
        <v>0</v>
      </c>
      <c r="R29" s="243"/>
      <c r="S29" s="244"/>
    </row>
    <row r="30" spans="1:19" ht="16.5" customHeight="1" x14ac:dyDescent="0.15">
      <c r="A30" s="35"/>
      <c r="B30" s="36"/>
      <c r="C30" s="257"/>
      <c r="D30" s="258"/>
      <c r="E30" s="201"/>
      <c r="F30" s="65"/>
      <c r="G30" s="154"/>
      <c r="H30" s="38">
        <f>IF(ISERROR((F30/1000*B30*C30*E30+G30)),0,(F30/1000*B30*C30+G30))</f>
        <v>0</v>
      </c>
      <c r="I30" s="39"/>
      <c r="J30" s="38">
        <f>IF(ISERROR(H30*12+I30),0,(SUM(H30*E30+I30)))</f>
        <v>0</v>
      </c>
      <c r="K30" s="40"/>
      <c r="L30" s="233"/>
      <c r="M30" s="234"/>
      <c r="N30" s="38">
        <f>IF(ISERROR(SUM(J30:L30)),0,(SUM(J30:L30)))</f>
        <v>0</v>
      </c>
      <c r="O30" s="175"/>
      <c r="P30" s="176"/>
      <c r="Q30" s="38">
        <f>ROUNDUP(IF(ISERROR(N30*O30*P30),0,N30*O30*P30),0)</f>
        <v>0</v>
      </c>
      <c r="R30" s="243"/>
      <c r="S30" s="244"/>
    </row>
    <row r="31" spans="1:19" ht="16.5" customHeight="1" thickBot="1" x14ac:dyDescent="0.2">
      <c r="A31" s="35"/>
      <c r="B31" s="36"/>
      <c r="C31" s="293"/>
      <c r="D31" s="294"/>
      <c r="E31" s="200"/>
      <c r="F31" s="66"/>
      <c r="G31" s="155"/>
      <c r="H31" s="42">
        <f>IF(ISERROR((F31/1000*B31*C31*E31+G31)),0,(F31/1000*B31*C31+G31))</f>
        <v>0</v>
      </c>
      <c r="I31" s="43"/>
      <c r="J31" s="42">
        <f>IF(ISERROR(H31*12+I31),0,(SUM(H31*E31+I31)))</f>
        <v>0</v>
      </c>
      <c r="K31" s="57"/>
      <c r="L31" s="223"/>
      <c r="M31" s="224"/>
      <c r="N31" s="42">
        <f>IF(ISERROR(SUM(J31:L31)),0,(SUM(J31:L31)))</f>
        <v>0</v>
      </c>
      <c r="O31" s="177"/>
      <c r="P31" s="178"/>
      <c r="Q31" s="42">
        <f>ROUNDUP(IF(ISERROR(N31*O31*P31),0,N31*O31*P31),0)</f>
        <v>0</v>
      </c>
      <c r="R31" s="241"/>
      <c r="S31" s="242"/>
    </row>
    <row r="32" spans="1:19" s="20" customFormat="1" thickTop="1" thickBot="1" x14ac:dyDescent="0.2">
      <c r="A32" s="67"/>
      <c r="B32" s="67"/>
      <c r="C32" s="67"/>
      <c r="D32" s="67"/>
      <c r="E32" s="68"/>
      <c r="F32" s="68"/>
      <c r="G32" s="67"/>
      <c r="H32" s="68"/>
      <c r="I32" s="67"/>
      <c r="J32" s="68"/>
      <c r="K32" s="69"/>
      <c r="L32" s="70"/>
      <c r="M32" s="71"/>
      <c r="N32" s="61" t="s">
        <v>77</v>
      </c>
      <c r="O32" s="251">
        <f>SUM(O28:O31)</f>
        <v>0</v>
      </c>
      <c r="P32" s="252"/>
      <c r="Q32" s="72">
        <f>ROUNDUP(SUM(Q28:Q31),0)</f>
        <v>0</v>
      </c>
      <c r="R32" s="73"/>
      <c r="S32" s="74"/>
    </row>
    <row r="33" spans="1:22" s="20" customFormat="1" ht="3.7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s="78" customFormat="1" ht="12.75" thickBot="1" x14ac:dyDescent="0.2">
      <c r="A34" s="75" t="s">
        <v>109</v>
      </c>
      <c r="B34" s="74"/>
      <c r="C34" s="74"/>
      <c r="D34" s="74"/>
      <c r="E34" s="74"/>
      <c r="F34" s="74"/>
      <c r="G34" s="74"/>
      <c r="H34" s="74"/>
      <c r="I34" s="74"/>
      <c r="J34" s="76" t="s">
        <v>99</v>
      </c>
      <c r="K34" s="74"/>
      <c r="L34" s="34"/>
      <c r="M34" s="74"/>
      <c r="N34" s="189"/>
      <c r="O34" s="190"/>
      <c r="P34" s="190"/>
      <c r="Q34" s="190"/>
      <c r="R34" s="190"/>
      <c r="S34" s="77"/>
      <c r="T34" s="300"/>
      <c r="U34" s="300"/>
      <c r="V34" s="300"/>
    </row>
    <row r="35" spans="1:22" s="78" customFormat="1" ht="12" customHeight="1" x14ac:dyDescent="0.15">
      <c r="A35" s="273" t="s">
        <v>64</v>
      </c>
      <c r="B35" s="261" t="s">
        <v>70</v>
      </c>
      <c r="C35" s="281"/>
      <c r="D35" s="303" t="s">
        <v>71</v>
      </c>
      <c r="E35" s="287"/>
      <c r="F35" s="321" t="s">
        <v>110</v>
      </c>
      <c r="G35" s="317" t="s">
        <v>108</v>
      </c>
      <c r="H35" s="319" t="s">
        <v>114</v>
      </c>
      <c r="I35" s="320"/>
      <c r="J35" s="315" t="s">
        <v>115</v>
      </c>
      <c r="K35" s="311" t="s">
        <v>97</v>
      </c>
      <c r="L35" s="312"/>
      <c r="M35" s="77"/>
      <c r="N35" s="191"/>
      <c r="O35" s="191"/>
      <c r="P35" s="191"/>
      <c r="Q35" s="191"/>
      <c r="R35" s="192"/>
      <c r="S35" s="77"/>
    </row>
    <row r="36" spans="1:22" s="78" customFormat="1" ht="14.45" customHeight="1" thickBot="1" x14ac:dyDescent="0.2">
      <c r="A36" s="274"/>
      <c r="B36" s="262"/>
      <c r="C36" s="282"/>
      <c r="D36" s="304"/>
      <c r="E36" s="288"/>
      <c r="F36" s="322"/>
      <c r="G36" s="318"/>
      <c r="H36" s="116" t="s">
        <v>63</v>
      </c>
      <c r="I36" s="117" t="s">
        <v>72</v>
      </c>
      <c r="J36" s="316"/>
      <c r="K36" s="313"/>
      <c r="L36" s="314"/>
      <c r="M36" s="77"/>
      <c r="N36" s="193"/>
      <c r="O36" s="193"/>
      <c r="P36" s="194"/>
      <c r="Q36" s="194"/>
      <c r="R36" s="195"/>
      <c r="S36" s="77"/>
    </row>
    <row r="37" spans="1:22" s="78" customFormat="1" ht="16.5" customHeight="1" thickTop="1" x14ac:dyDescent="0.15">
      <c r="A37" s="179"/>
      <c r="B37" s="279"/>
      <c r="C37" s="280"/>
      <c r="D37" s="301"/>
      <c r="E37" s="302"/>
      <c r="F37" s="120"/>
      <c r="G37" s="111">
        <f>B37*D37+F37</f>
        <v>0</v>
      </c>
      <c r="H37" s="137"/>
      <c r="I37" s="138"/>
      <c r="J37" s="113">
        <f>ROUNDUP(IF(ISERROR(G37*H37*I37),0,G37*H37*I37),0)</f>
        <v>0</v>
      </c>
      <c r="K37" s="309"/>
      <c r="L37" s="310"/>
      <c r="M37" s="77"/>
      <c r="N37" s="193"/>
      <c r="O37" s="193"/>
      <c r="P37" s="194"/>
      <c r="Q37" s="194"/>
      <c r="R37" s="195"/>
      <c r="S37" s="77"/>
    </row>
    <row r="38" spans="1:22" s="78" customFormat="1" ht="16.5" customHeight="1" x14ac:dyDescent="0.15">
      <c r="A38" s="180"/>
      <c r="B38" s="277"/>
      <c r="C38" s="278"/>
      <c r="D38" s="323"/>
      <c r="E38" s="324"/>
      <c r="F38" s="118"/>
      <c r="G38" s="38">
        <f>B38*D38+F38</f>
        <v>0</v>
      </c>
      <c r="H38" s="139"/>
      <c r="I38" s="140"/>
      <c r="J38" s="79">
        <f>ROUNDUP(IF(ISERROR(G38*H38*I38),0,G38*H38*I38),0)</f>
        <v>0</v>
      </c>
      <c r="K38" s="307"/>
      <c r="L38" s="308"/>
      <c r="M38" s="77"/>
      <c r="N38" s="193"/>
      <c r="O38" s="193"/>
      <c r="P38" s="193"/>
      <c r="Q38" s="193"/>
      <c r="R38" s="195"/>
      <c r="S38" s="77"/>
    </row>
    <row r="39" spans="1:22" s="78" customFormat="1" ht="16.5" customHeight="1" thickBot="1" x14ac:dyDescent="0.2">
      <c r="A39" s="181"/>
      <c r="B39" s="275"/>
      <c r="C39" s="276"/>
      <c r="D39" s="325"/>
      <c r="E39" s="326"/>
      <c r="F39" s="119"/>
      <c r="G39" s="42">
        <f>B39*D39+F39</f>
        <v>0</v>
      </c>
      <c r="H39" s="141"/>
      <c r="I39" s="142"/>
      <c r="J39" s="80">
        <f>ROUNDUP(IF(ISERROR(G39*H39*I39),0,G39*H39*I39),0)</f>
        <v>0</v>
      </c>
      <c r="K39" s="305"/>
      <c r="L39" s="306"/>
      <c r="M39" s="77"/>
      <c r="N39" s="193"/>
      <c r="O39" s="193"/>
      <c r="P39" s="194"/>
      <c r="Q39" s="194"/>
      <c r="R39" s="195"/>
      <c r="S39" s="77"/>
    </row>
    <row r="40" spans="1:22" s="78" customFormat="1" ht="12.75" thickBot="1" x14ac:dyDescent="0.2">
      <c r="A40" s="77"/>
      <c r="B40" s="77"/>
      <c r="C40" s="77"/>
      <c r="D40" s="77"/>
      <c r="E40" s="77"/>
      <c r="F40" s="81"/>
      <c r="G40" s="82" t="s">
        <v>76</v>
      </c>
      <c r="H40" s="267">
        <f>SUM(H37:H39)</f>
        <v>0</v>
      </c>
      <c r="I40" s="268"/>
      <c r="J40" s="83">
        <f>ROUNDUP(SUM(J37:J39),0)</f>
        <v>0</v>
      </c>
      <c r="K40" s="77"/>
      <c r="L40" s="77"/>
      <c r="M40" s="77"/>
      <c r="N40" s="84"/>
      <c r="O40" s="84"/>
      <c r="P40" s="84"/>
      <c r="Q40" s="84"/>
      <c r="R40" s="85"/>
      <c r="S40" s="77"/>
    </row>
    <row r="41" spans="1:22" s="86" customFormat="1" ht="16.5" customHeight="1" x14ac:dyDescent="0.15">
      <c r="G41" s="87"/>
      <c r="H41" s="88"/>
      <c r="I41" s="88"/>
      <c r="J41" s="89"/>
      <c r="N41" s="90"/>
      <c r="O41" s="90"/>
      <c r="P41" s="90"/>
      <c r="Q41" s="90"/>
      <c r="R41" s="91"/>
    </row>
    <row r="42" spans="1:22" s="92" customFormat="1" ht="14.25" customHeight="1" x14ac:dyDescent="0.15">
      <c r="A42" s="297" t="s">
        <v>80</v>
      </c>
      <c r="B42" s="297"/>
      <c r="C42" s="297"/>
      <c r="D42" s="297"/>
      <c r="E42" s="297"/>
      <c r="F42" s="297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</row>
    <row r="43" spans="1:22" s="92" customFormat="1" ht="24.75" customHeight="1" thickBot="1" x14ac:dyDescent="0.2">
      <c r="A43" s="299" t="s">
        <v>86</v>
      </c>
      <c r="B43" s="299"/>
      <c r="C43" s="299" t="s">
        <v>85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</row>
    <row r="44" spans="1:22" s="92" customFormat="1" ht="30" customHeight="1" thickTop="1" x14ac:dyDescent="0.15">
      <c r="A44" s="298" t="s">
        <v>89</v>
      </c>
      <c r="B44" s="298"/>
      <c r="C44" s="298" t="s">
        <v>81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U44" s="93"/>
    </row>
    <row r="45" spans="1:22" s="20" customFormat="1" ht="30" customHeight="1" x14ac:dyDescent="0.15">
      <c r="A45" s="296" t="s">
        <v>90</v>
      </c>
      <c r="B45" s="296"/>
      <c r="C45" s="296" t="s">
        <v>68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</row>
    <row r="46" spans="1:22" s="20" customFormat="1" ht="30" customHeight="1" x14ac:dyDescent="0.15">
      <c r="A46" s="296" t="s">
        <v>91</v>
      </c>
      <c r="B46" s="296"/>
      <c r="C46" s="296" t="s">
        <v>82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</row>
    <row r="47" spans="1:22" s="20" customFormat="1" ht="30" customHeight="1" x14ac:dyDescent="0.15">
      <c r="A47" s="296" t="s">
        <v>92</v>
      </c>
      <c r="B47" s="296"/>
      <c r="C47" s="296" t="s">
        <v>83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</row>
    <row r="48" spans="1:22" s="20" customFormat="1" ht="30" customHeight="1" x14ac:dyDescent="0.15">
      <c r="A48" s="296" t="s">
        <v>93</v>
      </c>
      <c r="B48" s="296"/>
      <c r="C48" s="296" t="s">
        <v>69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</row>
    <row r="49" spans="1:18" s="20" customFormat="1" ht="30" customHeight="1" x14ac:dyDescent="0.15">
      <c r="A49" s="295" t="s">
        <v>107</v>
      </c>
      <c r="B49" s="295"/>
      <c r="C49" s="296" t="s">
        <v>84</v>
      </c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0" spans="1:18" s="20" customFormat="1" ht="16.5" customHeight="1" x14ac:dyDescent="0.15">
      <c r="A50" s="296" t="s">
        <v>94</v>
      </c>
      <c r="B50" s="296"/>
      <c r="C50" s="327" t="s">
        <v>73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 s="20" customFormat="1" ht="16.5" customHeight="1" x14ac:dyDescent="0.15">
      <c r="A51" s="296"/>
      <c r="B51" s="296"/>
      <c r="C51" s="328" t="s">
        <v>74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1:18" s="20" customFormat="1" ht="16.5" customHeight="1" x14ac:dyDescent="0.15">
      <c r="A52" s="296"/>
      <c r="B52" s="296"/>
      <c r="C52" s="298" t="s">
        <v>75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 s="20" customFormat="1" ht="16.5" customHeight="1" x14ac:dyDescent="0.15">
      <c r="A53" s="296" t="s">
        <v>95</v>
      </c>
      <c r="B53" s="296"/>
      <c r="C53" s="329" t="s">
        <v>87</v>
      </c>
      <c r="D53" s="329"/>
      <c r="E53" s="329"/>
      <c r="F53" s="329"/>
      <c r="G53" s="327" t="s">
        <v>120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</row>
    <row r="54" spans="1:18" s="20" customFormat="1" ht="16.5" customHeight="1" x14ac:dyDescent="0.15">
      <c r="A54" s="296"/>
      <c r="B54" s="296"/>
      <c r="C54" s="329"/>
      <c r="D54" s="329"/>
      <c r="E54" s="329"/>
      <c r="F54" s="329"/>
      <c r="G54" s="298" t="s">
        <v>121</v>
      </c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  <row r="55" spans="1:18" s="20" customFormat="1" ht="16.5" customHeight="1" x14ac:dyDescent="0.15">
      <c r="A55" s="296"/>
      <c r="B55" s="296"/>
      <c r="C55" s="329" t="s">
        <v>88</v>
      </c>
      <c r="D55" s="329"/>
      <c r="E55" s="329"/>
      <c r="F55" s="329"/>
      <c r="G55" s="296" t="s">
        <v>122</v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</row>
    <row r="56" spans="1:18" ht="49.5" customHeight="1" x14ac:dyDescent="0.15">
      <c r="A56" s="296" t="s">
        <v>96</v>
      </c>
      <c r="B56" s="296"/>
      <c r="C56" s="295" t="s">
        <v>98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</row>
  </sheetData>
  <sheetProtection algorithmName="SHA-512" hashValue="sc/a/nNESU0IBHYiitrvDUhNSJj/xBZJHYZcD01WNbVUmNNCMkUddbL4k6IHBDmXNKZ0XmNKwlZCmX0I11Rssg==" saltValue="V0Qfmm9BhTjRiCs7mkyw5A==" spinCount="100000" sheet="1" objects="1" scenarios="1"/>
  <mergeCells count="142">
    <mergeCell ref="A56:B56"/>
    <mergeCell ref="C56:R56"/>
    <mergeCell ref="A53:B55"/>
    <mergeCell ref="C53:F54"/>
    <mergeCell ref="G53:R53"/>
    <mergeCell ref="G54:R54"/>
    <mergeCell ref="C55:F55"/>
    <mergeCell ref="G55:R55"/>
    <mergeCell ref="A48:B48"/>
    <mergeCell ref="C48:R48"/>
    <mergeCell ref="A49:B49"/>
    <mergeCell ref="C49:R49"/>
    <mergeCell ref="A50:B52"/>
    <mergeCell ref="C50:R50"/>
    <mergeCell ref="C51:R51"/>
    <mergeCell ref="C52:R52"/>
    <mergeCell ref="A45:B45"/>
    <mergeCell ref="C45:R45"/>
    <mergeCell ref="A46:B46"/>
    <mergeCell ref="C46:R46"/>
    <mergeCell ref="A47:B47"/>
    <mergeCell ref="C47:R47"/>
    <mergeCell ref="H40:I40"/>
    <mergeCell ref="A42:F42"/>
    <mergeCell ref="A43:B43"/>
    <mergeCell ref="C43:R43"/>
    <mergeCell ref="A44:B44"/>
    <mergeCell ref="C44:R44"/>
    <mergeCell ref="B38:C38"/>
    <mergeCell ref="D38:E38"/>
    <mergeCell ref="K38:L38"/>
    <mergeCell ref="B39:C39"/>
    <mergeCell ref="D39:E39"/>
    <mergeCell ref="K39:L39"/>
    <mergeCell ref="H35:I35"/>
    <mergeCell ref="J35:J36"/>
    <mergeCell ref="K35:L36"/>
    <mergeCell ref="B37:C37"/>
    <mergeCell ref="D37:E37"/>
    <mergeCell ref="K37:L37"/>
    <mergeCell ref="C31:D31"/>
    <mergeCell ref="L31:M31"/>
    <mergeCell ref="R31:S31"/>
    <mergeCell ref="O32:P32"/>
    <mergeCell ref="T34:V34"/>
    <mergeCell ref="A35:A36"/>
    <mergeCell ref="B35:C36"/>
    <mergeCell ref="D35:E36"/>
    <mergeCell ref="F35:F36"/>
    <mergeCell ref="G35:G36"/>
    <mergeCell ref="C29:D29"/>
    <mergeCell ref="L29:M29"/>
    <mergeCell ref="R29:S29"/>
    <mergeCell ref="C30:D30"/>
    <mergeCell ref="L30:M30"/>
    <mergeCell ref="R30:S30"/>
    <mergeCell ref="Q26:Q27"/>
    <mergeCell ref="R26:S27"/>
    <mergeCell ref="L27:M27"/>
    <mergeCell ref="C28:D28"/>
    <mergeCell ref="L28:M28"/>
    <mergeCell ref="R28:S28"/>
    <mergeCell ref="H26:H27"/>
    <mergeCell ref="I26:I27"/>
    <mergeCell ref="J26:J27"/>
    <mergeCell ref="K26:M26"/>
    <mergeCell ref="N26:N27"/>
    <mergeCell ref="O26:P26"/>
    <mergeCell ref="C23:D23"/>
    <mergeCell ref="L23:M23"/>
    <mergeCell ref="R23:S23"/>
    <mergeCell ref="O24:P24"/>
    <mergeCell ref="A26:A27"/>
    <mergeCell ref="B26:B27"/>
    <mergeCell ref="C26:D27"/>
    <mergeCell ref="E26:E27"/>
    <mergeCell ref="F26:F27"/>
    <mergeCell ref="G26:G27"/>
    <mergeCell ref="C21:D21"/>
    <mergeCell ref="L21:M21"/>
    <mergeCell ref="R21:S21"/>
    <mergeCell ref="C22:D22"/>
    <mergeCell ref="L22:M22"/>
    <mergeCell ref="R22:S22"/>
    <mergeCell ref="O18:P18"/>
    <mergeCell ref="Q18:Q19"/>
    <mergeCell ref="R18:S19"/>
    <mergeCell ref="L19:M19"/>
    <mergeCell ref="C20:D20"/>
    <mergeCell ref="L20:M20"/>
    <mergeCell ref="R20:S20"/>
    <mergeCell ref="G18:G19"/>
    <mergeCell ref="H18:H19"/>
    <mergeCell ref="I18:I19"/>
    <mergeCell ref="J18:J19"/>
    <mergeCell ref="K18:M18"/>
    <mergeCell ref="N18:N19"/>
    <mergeCell ref="C15:D15"/>
    <mergeCell ref="L15:M15"/>
    <mergeCell ref="R15:S15"/>
    <mergeCell ref="M16:N16"/>
    <mergeCell ref="O16:P16"/>
    <mergeCell ref="A18:A19"/>
    <mergeCell ref="B18:B19"/>
    <mergeCell ref="C18:D19"/>
    <mergeCell ref="E18:E19"/>
    <mergeCell ref="F18:F19"/>
    <mergeCell ref="C13:D13"/>
    <mergeCell ref="L13:M13"/>
    <mergeCell ref="R13:S13"/>
    <mergeCell ref="C14:D14"/>
    <mergeCell ref="L14:M14"/>
    <mergeCell ref="R14:S14"/>
    <mergeCell ref="C11:D11"/>
    <mergeCell ref="L11:M11"/>
    <mergeCell ref="R11:S11"/>
    <mergeCell ref="C12:D12"/>
    <mergeCell ref="L12:M12"/>
    <mergeCell ref="R12:S12"/>
    <mergeCell ref="O8:P8"/>
    <mergeCell ref="Q8:Q9"/>
    <mergeCell ref="R8:S9"/>
    <mergeCell ref="L9:M9"/>
    <mergeCell ref="C10:D10"/>
    <mergeCell ref="L10:M10"/>
    <mergeCell ref="R10:S10"/>
    <mergeCell ref="G8:G9"/>
    <mergeCell ref="H8:H9"/>
    <mergeCell ref="I8:I9"/>
    <mergeCell ref="J8:J9"/>
    <mergeCell ref="K8:M8"/>
    <mergeCell ref="N8:N9"/>
    <mergeCell ref="D1:O1"/>
    <mergeCell ref="Q1:S1"/>
    <mergeCell ref="B3:K3"/>
    <mergeCell ref="Q4:Q5"/>
    <mergeCell ref="R4:R5"/>
    <mergeCell ref="A8:A9"/>
    <mergeCell ref="B8:B9"/>
    <mergeCell ref="C8:D9"/>
    <mergeCell ref="E8:E9"/>
    <mergeCell ref="F8:F9"/>
  </mergeCells>
  <phoneticPr fontId="1"/>
  <pageMargins left="0.39370078740157483" right="0.39370078740157483" top="0.59055118110236227" bottom="0.59055118110236227" header="0.31496062992125984" footer="0.31496062992125984"/>
  <pageSetup paperSize="9" scale="98" orientation="landscape" r:id="rId1"/>
  <rowBreaks count="1" manualBreakCount="1">
    <brk id="4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1E2E-3959-4DA5-BA06-CB977FD72132}">
  <sheetPr>
    <tabColor theme="0" tint="-0.14999847407452621"/>
  </sheetPr>
  <dimension ref="A1:I34"/>
  <sheetViews>
    <sheetView view="pageBreakPreview" zoomScale="85" zoomScaleNormal="100" zoomScaleSheetLayoutView="85" workbookViewId="0">
      <pane ySplit="4" topLeftCell="A5" activePane="bottomLeft" state="frozen"/>
      <selection activeCell="C18" sqref="C18"/>
      <selection pane="bottomLeft" activeCell="C18" sqref="C18"/>
    </sheetView>
  </sheetViews>
  <sheetFormatPr defaultColWidth="9" defaultRowHeight="13.5" x14ac:dyDescent="0.15"/>
  <cols>
    <col min="1" max="1" width="32.5" style="5" customWidth="1"/>
    <col min="2" max="2" width="14.875" style="5" customWidth="1"/>
    <col min="3" max="3" width="12.875" style="5" customWidth="1"/>
    <col min="4" max="4" width="6.25" style="5" customWidth="1"/>
    <col min="5" max="5" width="22" style="5" customWidth="1"/>
    <col min="6" max="16384" width="9" style="5"/>
  </cols>
  <sheetData>
    <row r="1" spans="1:9" ht="14.25" x14ac:dyDescent="0.15">
      <c r="E1" s="168" t="s">
        <v>116</v>
      </c>
    </row>
    <row r="2" spans="1:9" ht="19.5" customHeight="1" x14ac:dyDescent="0.15">
      <c r="A2" s="330" t="str">
        <f>"【提案用】　"&amp;'A_指定事業収支予算書 (R10)'!C1&amp;"　 (設備管理費及び本社経費　積算調書）"</f>
        <v>【提案用】　指定事業収支予算書（令和10年度）　 (設備管理費及び本社経費　積算調書）</v>
      </c>
      <c r="B2" s="330"/>
      <c r="C2" s="330"/>
      <c r="D2" s="330"/>
      <c r="E2" s="330"/>
    </row>
    <row r="3" spans="1:9" ht="19.5" customHeight="1" x14ac:dyDescent="0.15">
      <c r="A3" s="331"/>
      <c r="B3" s="331"/>
      <c r="C3" s="331"/>
      <c r="D3" s="331"/>
      <c r="E3" s="331"/>
    </row>
    <row r="4" spans="1:9" ht="21" customHeight="1" x14ac:dyDescent="0.15">
      <c r="A4" s="94" t="s">
        <v>24</v>
      </c>
      <c r="B4" s="343" t="str">
        <f>'A_指定事業収支予算書 (R10)'!C3</f>
        <v>長野市</v>
      </c>
      <c r="C4" s="344"/>
      <c r="D4" s="344"/>
      <c r="E4" s="345"/>
    </row>
    <row r="5" spans="1:9" ht="19.5" customHeight="1" x14ac:dyDescent="0.15"/>
    <row r="6" spans="1:9" ht="19.5" customHeight="1" thickBot="1" x14ac:dyDescent="0.2">
      <c r="A6" s="163" t="s">
        <v>44</v>
      </c>
      <c r="E6" s="7" t="s">
        <v>1</v>
      </c>
    </row>
    <row r="7" spans="1:9" ht="31.5" customHeight="1" thickBot="1" x14ac:dyDescent="0.2">
      <c r="A7" s="351" t="s">
        <v>36</v>
      </c>
      <c r="B7" s="352"/>
      <c r="C7" s="103" t="s">
        <v>41</v>
      </c>
      <c r="D7" s="104" t="s">
        <v>42</v>
      </c>
      <c r="E7" s="105" t="s">
        <v>43</v>
      </c>
    </row>
    <row r="8" spans="1:9" ht="21.75" customHeight="1" thickTop="1" x14ac:dyDescent="0.15">
      <c r="A8" s="357"/>
      <c r="B8" s="358"/>
      <c r="C8" s="157"/>
      <c r="D8" s="158"/>
      <c r="E8" s="99">
        <f>IF(ISERROR(C8*D8),0,C8*D8)</f>
        <v>0</v>
      </c>
    </row>
    <row r="9" spans="1:9" ht="21.75" customHeight="1" x14ac:dyDescent="0.15">
      <c r="A9" s="337"/>
      <c r="B9" s="338"/>
      <c r="C9" s="159"/>
      <c r="D9" s="160"/>
      <c r="E9" s="96">
        <f>IF(ISERROR(C9*D9),0,C9*D9)</f>
        <v>0</v>
      </c>
    </row>
    <row r="10" spans="1:9" ht="21.75" customHeight="1" x14ac:dyDescent="0.15">
      <c r="A10" s="337"/>
      <c r="B10" s="338"/>
      <c r="C10" s="159"/>
      <c r="D10" s="160"/>
      <c r="E10" s="96">
        <f t="shared" ref="E10:E19" si="0">IF(ISERROR(C10*D10),0,C10*D10)</f>
        <v>0</v>
      </c>
    </row>
    <row r="11" spans="1:9" ht="21.75" customHeight="1" x14ac:dyDescent="0.15">
      <c r="A11" s="339"/>
      <c r="B11" s="340"/>
      <c r="C11" s="159"/>
      <c r="D11" s="160"/>
      <c r="E11" s="96">
        <f t="shared" si="0"/>
        <v>0</v>
      </c>
    </row>
    <row r="12" spans="1:9" ht="21.75" customHeight="1" x14ac:dyDescent="0.15">
      <c r="A12" s="339"/>
      <c r="B12" s="340"/>
      <c r="C12" s="159"/>
      <c r="D12" s="160"/>
      <c r="E12" s="96">
        <f t="shared" si="0"/>
        <v>0</v>
      </c>
    </row>
    <row r="13" spans="1:9" ht="21.75" customHeight="1" x14ac:dyDescent="0.15">
      <c r="A13" s="339"/>
      <c r="B13" s="340"/>
      <c r="C13" s="159"/>
      <c r="D13" s="160"/>
      <c r="E13" s="96">
        <f t="shared" si="0"/>
        <v>0</v>
      </c>
    </row>
    <row r="14" spans="1:9" ht="21.75" customHeight="1" x14ac:dyDescent="0.15">
      <c r="A14" s="339"/>
      <c r="B14" s="340"/>
      <c r="C14" s="159"/>
      <c r="D14" s="160"/>
      <c r="E14" s="96">
        <f t="shared" si="0"/>
        <v>0</v>
      </c>
    </row>
    <row r="15" spans="1:9" ht="21.75" customHeight="1" x14ac:dyDescent="0.15">
      <c r="A15" s="339"/>
      <c r="B15" s="340"/>
      <c r="C15" s="159"/>
      <c r="D15" s="160"/>
      <c r="E15" s="96">
        <f t="shared" si="0"/>
        <v>0</v>
      </c>
      <c r="F15" s="13"/>
      <c r="G15" s="13"/>
      <c r="H15" s="13"/>
      <c r="I15" s="13"/>
    </row>
    <row r="16" spans="1:9" ht="21.75" customHeight="1" x14ac:dyDescent="0.15">
      <c r="A16" s="339"/>
      <c r="B16" s="340"/>
      <c r="C16" s="159"/>
      <c r="D16" s="160"/>
      <c r="E16" s="96">
        <f t="shared" si="0"/>
        <v>0</v>
      </c>
    </row>
    <row r="17" spans="1:5" ht="21.75" customHeight="1" x14ac:dyDescent="0.15">
      <c r="A17" s="339"/>
      <c r="B17" s="340"/>
      <c r="C17" s="159"/>
      <c r="D17" s="160"/>
      <c r="E17" s="96">
        <f t="shared" si="0"/>
        <v>0</v>
      </c>
    </row>
    <row r="18" spans="1:5" ht="21.75" customHeight="1" x14ac:dyDescent="0.15">
      <c r="A18" s="339"/>
      <c r="B18" s="340"/>
      <c r="C18" s="159"/>
      <c r="D18" s="160"/>
      <c r="E18" s="96">
        <f t="shared" si="0"/>
        <v>0</v>
      </c>
    </row>
    <row r="19" spans="1:5" ht="21.75" customHeight="1" thickBot="1" x14ac:dyDescent="0.2">
      <c r="A19" s="353"/>
      <c r="B19" s="354"/>
      <c r="C19" s="161"/>
      <c r="D19" s="162"/>
      <c r="E19" s="108">
        <f t="shared" si="0"/>
        <v>0</v>
      </c>
    </row>
    <row r="20" spans="1:5" ht="21.75" customHeight="1" thickTop="1" thickBot="1" x14ac:dyDescent="0.2">
      <c r="A20" s="355" t="s">
        <v>38</v>
      </c>
      <c r="B20" s="356"/>
      <c r="C20" s="356"/>
      <c r="D20" s="356"/>
      <c r="E20" s="101">
        <f>SUM(E8:E19)</f>
        <v>0</v>
      </c>
    </row>
    <row r="21" spans="1:5" ht="18" customHeight="1" x14ac:dyDescent="0.15">
      <c r="A21" s="348"/>
      <c r="B21" s="348"/>
      <c r="C21" s="349"/>
      <c r="D21" s="349"/>
      <c r="E21" s="350"/>
    </row>
    <row r="22" spans="1:5" ht="19.5" customHeight="1" thickBot="1" x14ac:dyDescent="0.2">
      <c r="A22" s="6" t="s">
        <v>31</v>
      </c>
      <c r="B22" s="6"/>
      <c r="E22" s="7" t="s">
        <v>1</v>
      </c>
    </row>
    <row r="23" spans="1:5" ht="31.5" customHeight="1" thickBot="1" x14ac:dyDescent="0.2">
      <c r="A23" s="203" t="s">
        <v>36</v>
      </c>
      <c r="B23" s="107" t="s">
        <v>0</v>
      </c>
      <c r="C23" s="341" t="s">
        <v>40</v>
      </c>
      <c r="D23" s="341"/>
      <c r="E23" s="342"/>
    </row>
    <row r="24" spans="1:5" ht="21" customHeight="1" thickTop="1" x14ac:dyDescent="0.15">
      <c r="A24" s="165"/>
      <c r="B24" s="100"/>
      <c r="C24" s="346"/>
      <c r="D24" s="346"/>
      <c r="E24" s="347"/>
    </row>
    <row r="25" spans="1:5" ht="21" customHeight="1" x14ac:dyDescent="0.15">
      <c r="A25" s="166"/>
      <c r="B25" s="97"/>
      <c r="C25" s="332"/>
      <c r="D25" s="332"/>
      <c r="E25" s="333"/>
    </row>
    <row r="26" spans="1:5" ht="21" customHeight="1" x14ac:dyDescent="0.15">
      <c r="A26" s="166"/>
      <c r="B26" s="97"/>
      <c r="C26" s="332"/>
      <c r="D26" s="332"/>
      <c r="E26" s="333"/>
    </row>
    <row r="27" spans="1:5" ht="21" customHeight="1" x14ac:dyDescent="0.15">
      <c r="A27" s="166"/>
      <c r="B27" s="97"/>
      <c r="C27" s="332"/>
      <c r="D27" s="332"/>
      <c r="E27" s="333"/>
    </row>
    <row r="28" spans="1:5" ht="21" customHeight="1" x14ac:dyDescent="0.15">
      <c r="A28" s="166"/>
      <c r="B28" s="97"/>
      <c r="C28" s="332"/>
      <c r="D28" s="332"/>
      <c r="E28" s="333"/>
    </row>
    <row r="29" spans="1:5" ht="21" customHeight="1" thickBot="1" x14ac:dyDescent="0.2">
      <c r="A29" s="167"/>
      <c r="B29" s="109"/>
      <c r="C29" s="334"/>
      <c r="D29" s="334"/>
      <c r="E29" s="335"/>
    </row>
    <row r="30" spans="1:5" ht="21" customHeight="1" thickTop="1" thickBot="1" x14ac:dyDescent="0.2">
      <c r="A30" s="202" t="s">
        <v>45</v>
      </c>
      <c r="B30" s="102">
        <f>SUM(B24:B29)</f>
        <v>0</v>
      </c>
      <c r="C30" s="336"/>
      <c r="D30" s="336"/>
      <c r="E30" s="336"/>
    </row>
    <row r="31" spans="1:5" ht="19.5" customHeight="1" x14ac:dyDescent="0.15"/>
    <row r="32" spans="1:5" ht="19.5" customHeight="1" x14ac:dyDescent="0.15"/>
    <row r="33" ht="19.5" customHeight="1" x14ac:dyDescent="0.15"/>
    <row r="34" ht="19.5" customHeight="1" x14ac:dyDescent="0.15"/>
  </sheetData>
  <sheetProtection algorithmName="SHA-512" hashValue="pfQ1cCRF5zcQ4+V3DXDv/1/RGlXcgo5ijv8t14pLIV9iIY8e07CKoOyDUI9kf//4Xd/lzEdZwh3qeb7CN7PkIQ==" saltValue="AYyK4ebwDB8inDNtJjC8Qg==" spinCount="100000" sheet="1" objects="1" scenarios="1"/>
  <mergeCells count="25">
    <mergeCell ref="C30:E30"/>
    <mergeCell ref="C24:E24"/>
    <mergeCell ref="C25:E25"/>
    <mergeCell ref="C26:E26"/>
    <mergeCell ref="C27:E27"/>
    <mergeCell ref="C28:E28"/>
    <mergeCell ref="C29:E29"/>
    <mergeCell ref="A17:B17"/>
    <mergeCell ref="A18:B18"/>
    <mergeCell ref="A19:B19"/>
    <mergeCell ref="A20:D20"/>
    <mergeCell ref="A21:E21"/>
    <mergeCell ref="C23:E23"/>
    <mergeCell ref="A11:B11"/>
    <mergeCell ref="A12:B12"/>
    <mergeCell ref="A13:B13"/>
    <mergeCell ref="A14:B14"/>
    <mergeCell ref="A15:B15"/>
    <mergeCell ref="A16:B16"/>
    <mergeCell ref="A2:E3"/>
    <mergeCell ref="B4:E4"/>
    <mergeCell ref="A7:B7"/>
    <mergeCell ref="A8:B8"/>
    <mergeCell ref="A9:B9"/>
    <mergeCell ref="A10:B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D5D0-8BC8-4C4D-B791-FA9B5079C102}">
  <sheetPr>
    <tabColor theme="5"/>
  </sheetPr>
  <dimension ref="A1:I40"/>
  <sheetViews>
    <sheetView showGridLines="0" view="pageBreakPreview" zoomScale="70" zoomScaleNormal="100" zoomScaleSheetLayoutView="70" workbookViewId="0">
      <pane ySplit="3" topLeftCell="A4" activePane="bottomLeft" state="frozen"/>
      <selection activeCell="C18" sqref="C18"/>
      <selection pane="bottomLeft" activeCell="C25" sqref="C25"/>
    </sheetView>
  </sheetViews>
  <sheetFormatPr defaultColWidth="9" defaultRowHeight="13.5" x14ac:dyDescent="0.15"/>
  <cols>
    <col min="1" max="1" width="5.625" style="5" customWidth="1"/>
    <col min="2" max="2" width="20.625" style="5" customWidth="1"/>
    <col min="3" max="3" width="15.875" style="5" customWidth="1"/>
    <col min="4" max="4" width="44.625" style="5" customWidth="1"/>
    <col min="5" max="8" width="9" style="5"/>
    <col min="9" max="9" width="6.125" style="5" customWidth="1"/>
    <col min="10" max="16384" width="9" style="5"/>
  </cols>
  <sheetData>
    <row r="1" spans="1:9" ht="21.75" customHeight="1" x14ac:dyDescent="0.15">
      <c r="A1" s="1" t="s">
        <v>22</v>
      </c>
      <c r="B1" s="2"/>
      <c r="C1" s="3" t="s">
        <v>125</v>
      </c>
      <c r="D1" s="4"/>
    </row>
    <row r="2" spans="1:9" ht="9" customHeight="1" x14ac:dyDescent="0.15">
      <c r="A2" s="2"/>
      <c r="B2" s="2"/>
      <c r="C2" s="6"/>
      <c r="D2" s="2"/>
    </row>
    <row r="3" spans="1:9" ht="24" customHeight="1" x14ac:dyDescent="0.15">
      <c r="A3" s="215" t="s">
        <v>24</v>
      </c>
      <c r="B3" s="215"/>
      <c r="C3" s="213" t="s">
        <v>33</v>
      </c>
      <c r="D3" s="214"/>
    </row>
    <row r="4" spans="1:9" ht="16.5" customHeight="1" thickBot="1" x14ac:dyDescent="0.2">
      <c r="D4" s="7" t="s">
        <v>1</v>
      </c>
    </row>
    <row r="5" spans="1:9" ht="24" customHeight="1" thickBot="1" x14ac:dyDescent="0.2">
      <c r="A5" s="207" t="s">
        <v>27</v>
      </c>
      <c r="B5" s="208"/>
      <c r="C5" s="198" t="s">
        <v>0</v>
      </c>
      <c r="D5" s="125" t="s">
        <v>32</v>
      </c>
    </row>
    <row r="6" spans="1:9" ht="24" customHeight="1" thickTop="1" x14ac:dyDescent="0.15">
      <c r="A6" s="209" t="s">
        <v>28</v>
      </c>
      <c r="B6" s="121" t="s">
        <v>8</v>
      </c>
      <c r="C6" s="98"/>
      <c r="D6" s="188"/>
    </row>
    <row r="7" spans="1:9" ht="24" customHeight="1" x14ac:dyDescent="0.15">
      <c r="A7" s="209"/>
      <c r="B7" s="8" t="s">
        <v>9</v>
      </c>
      <c r="C7" s="98"/>
      <c r="D7" s="188"/>
    </row>
    <row r="8" spans="1:9" ht="24" customHeight="1" x14ac:dyDescent="0.15">
      <c r="A8" s="209"/>
      <c r="B8" s="8" t="s">
        <v>10</v>
      </c>
      <c r="C8" s="98"/>
      <c r="D8" s="188"/>
    </row>
    <row r="9" spans="1:9" ht="24" customHeight="1" x14ac:dyDescent="0.15">
      <c r="A9" s="209"/>
      <c r="B9" s="8" t="s">
        <v>11</v>
      </c>
      <c r="C9" s="98"/>
      <c r="D9" s="188"/>
    </row>
    <row r="10" spans="1:9" ht="24" customHeight="1" x14ac:dyDescent="0.15">
      <c r="A10" s="209"/>
      <c r="B10" s="8" t="s">
        <v>12</v>
      </c>
      <c r="C10" s="95"/>
      <c r="D10" s="143"/>
    </row>
    <row r="11" spans="1:9" ht="24" customHeight="1" x14ac:dyDescent="0.15">
      <c r="A11" s="209"/>
      <c r="B11" s="197"/>
      <c r="C11" s="126"/>
      <c r="D11" s="9"/>
    </row>
    <row r="12" spans="1:9" ht="24" customHeight="1" thickBot="1" x14ac:dyDescent="0.2">
      <c r="A12" s="209"/>
      <c r="B12" s="197"/>
      <c r="C12" s="127"/>
      <c r="D12" s="10"/>
    </row>
    <row r="13" spans="1:9" ht="24" customHeight="1" thickBot="1" x14ac:dyDescent="0.2">
      <c r="A13" s="205" t="s">
        <v>2</v>
      </c>
      <c r="B13" s="206"/>
      <c r="C13" s="128">
        <f>SUM(C6:C12)</f>
        <v>0</v>
      </c>
      <c r="D13" s="11"/>
    </row>
    <row r="14" spans="1:9" ht="24" customHeight="1" thickBot="1" x14ac:dyDescent="0.2">
      <c r="A14" s="218" t="s">
        <v>7</v>
      </c>
      <c r="B14" s="219"/>
      <c r="C14" s="129"/>
      <c r="D14" s="12"/>
      <c r="E14" s="13"/>
      <c r="F14" s="13"/>
      <c r="G14" s="13"/>
      <c r="H14" s="13"/>
      <c r="I14" s="13"/>
    </row>
    <row r="15" spans="1:9" ht="24" customHeight="1" thickBot="1" x14ac:dyDescent="0.2">
      <c r="A15" s="212" t="s">
        <v>57</v>
      </c>
      <c r="B15" s="212"/>
      <c r="C15" s="212"/>
      <c r="D15" s="212"/>
      <c r="E15" s="13"/>
      <c r="F15" s="13"/>
      <c r="G15" s="13"/>
      <c r="H15" s="13"/>
      <c r="I15" s="13"/>
    </row>
    <row r="16" spans="1:9" ht="24" customHeight="1" thickBot="1" x14ac:dyDescent="0.2">
      <c r="A16" s="207" t="s">
        <v>27</v>
      </c>
      <c r="B16" s="208"/>
      <c r="C16" s="198" t="s">
        <v>0</v>
      </c>
      <c r="D16" s="125" t="s">
        <v>32</v>
      </c>
    </row>
    <row r="17" spans="1:4" ht="24" customHeight="1" thickTop="1" x14ac:dyDescent="0.15">
      <c r="A17" s="209" t="s">
        <v>29</v>
      </c>
      <c r="B17" s="122" t="s">
        <v>13</v>
      </c>
      <c r="C17" s="130">
        <f>'B_別紙１（人件費） (R11)'!R4</f>
        <v>0</v>
      </c>
      <c r="D17" s="123" t="str">
        <f>"別紙１のとおり（常勤 "&amp;'B_別紙１（人件費） (R11)'!O16&amp;"人"&amp;"、非常勤"&amp;('B_別紙１（人件費） (R11)'!O24+'B_別紙１（人件費） (R11)'!O32)&amp;"人、その他"&amp;'B_別紙１（人件費） (R11)'!H40&amp;"人）"</f>
        <v>別紙１のとおり（常勤 0人、非常勤0人、その他0人）</v>
      </c>
    </row>
    <row r="18" spans="1:4" ht="24" customHeight="1" x14ac:dyDescent="0.15">
      <c r="A18" s="209"/>
      <c r="B18" s="14" t="s">
        <v>14</v>
      </c>
      <c r="C18" s="131">
        <f>'C_別紙２（設備管理費、本社経費） (R11)'!E20</f>
        <v>0</v>
      </c>
      <c r="D18" s="15" t="s">
        <v>112</v>
      </c>
    </row>
    <row r="19" spans="1:4" ht="24" customHeight="1" x14ac:dyDescent="0.15">
      <c r="A19" s="209"/>
      <c r="B19" s="14" t="s">
        <v>15</v>
      </c>
      <c r="C19" s="95"/>
      <c r="D19" s="16" t="s">
        <v>34</v>
      </c>
    </row>
    <row r="20" spans="1:4" ht="24" customHeight="1" x14ac:dyDescent="0.15">
      <c r="A20" s="209"/>
      <c r="B20" s="14" t="s">
        <v>16</v>
      </c>
      <c r="C20" s="95"/>
      <c r="D20" s="143"/>
    </row>
    <row r="21" spans="1:4" ht="24" customHeight="1" x14ac:dyDescent="0.15">
      <c r="A21" s="209"/>
      <c r="B21" s="14" t="s">
        <v>17</v>
      </c>
      <c r="C21" s="95"/>
      <c r="D21" s="143"/>
    </row>
    <row r="22" spans="1:4" ht="24" customHeight="1" x14ac:dyDescent="0.15">
      <c r="A22" s="209"/>
      <c r="B22" s="14" t="s">
        <v>18</v>
      </c>
      <c r="C22" s="95"/>
      <c r="D22" s="143"/>
    </row>
    <row r="23" spans="1:4" ht="24" customHeight="1" x14ac:dyDescent="0.15">
      <c r="A23" s="209"/>
      <c r="B23" s="14" t="s">
        <v>19</v>
      </c>
      <c r="C23" s="95"/>
      <c r="D23" s="143"/>
    </row>
    <row r="24" spans="1:4" ht="24" customHeight="1" x14ac:dyDescent="0.15">
      <c r="A24" s="209"/>
      <c r="B24" s="14" t="s">
        <v>20</v>
      </c>
      <c r="C24" s="131">
        <f>'C_別紙２（設備管理費、本社経費） (R11)'!B30</f>
        <v>0</v>
      </c>
      <c r="D24" s="15" t="s">
        <v>112</v>
      </c>
    </row>
    <row r="25" spans="1:4" ht="24" customHeight="1" x14ac:dyDescent="0.15">
      <c r="A25" s="209"/>
      <c r="B25" s="14" t="s">
        <v>21</v>
      </c>
      <c r="C25" s="95"/>
      <c r="D25" s="182"/>
    </row>
    <row r="26" spans="1:4" ht="24" customHeight="1" x14ac:dyDescent="0.15">
      <c r="A26" s="209"/>
      <c r="B26" s="17"/>
      <c r="C26" s="95"/>
      <c r="D26" s="183"/>
    </row>
    <row r="27" spans="1:4" ht="24" customHeight="1" x14ac:dyDescent="0.15">
      <c r="A27" s="209"/>
      <c r="B27" s="18"/>
      <c r="C27" s="95"/>
      <c r="D27" s="183"/>
    </row>
    <row r="28" spans="1:4" ht="24" customHeight="1" thickBot="1" x14ac:dyDescent="0.2">
      <c r="A28" s="209"/>
      <c r="B28" s="19"/>
      <c r="C28" s="127"/>
      <c r="D28" s="184"/>
    </row>
    <row r="29" spans="1:4" ht="24" customHeight="1" thickBot="1" x14ac:dyDescent="0.2">
      <c r="A29" s="210" t="s">
        <v>3</v>
      </c>
      <c r="B29" s="211"/>
      <c r="C29" s="132">
        <f>SUM(C17:C28)</f>
        <v>0</v>
      </c>
      <c r="D29" s="185"/>
    </row>
    <row r="30" spans="1:4" ht="24" customHeight="1" thickTop="1" thickBot="1" x14ac:dyDescent="0.2">
      <c r="A30" s="216" t="s">
        <v>4</v>
      </c>
      <c r="B30" s="217"/>
      <c r="C30" s="133">
        <f>C13-C29</f>
        <v>0</v>
      </c>
      <c r="D30" s="186"/>
    </row>
    <row r="31" spans="1:4" ht="19.5" customHeight="1" x14ac:dyDescent="0.15">
      <c r="A31" s="5" t="s">
        <v>5</v>
      </c>
    </row>
    <row r="32" spans="1:4" ht="16.5" customHeight="1" x14ac:dyDescent="0.15">
      <c r="A32" s="21" t="s">
        <v>23</v>
      </c>
      <c r="B32" s="21"/>
      <c r="C32" s="21"/>
      <c r="D32" s="21"/>
    </row>
    <row r="33" spans="1:4" ht="16.5" customHeight="1" x14ac:dyDescent="0.15">
      <c r="A33" s="21" t="s">
        <v>6</v>
      </c>
      <c r="B33" s="21"/>
      <c r="C33" s="21"/>
      <c r="D33" s="21"/>
    </row>
    <row r="34" spans="1:4" ht="16.5" customHeight="1" x14ac:dyDescent="0.15">
      <c r="A34" s="21" t="s">
        <v>30</v>
      </c>
      <c r="B34" s="21"/>
      <c r="C34" s="21"/>
      <c r="D34" s="21"/>
    </row>
    <row r="35" spans="1:4" ht="16.5" customHeight="1" x14ac:dyDescent="0.15">
      <c r="A35" s="21" t="s">
        <v>25</v>
      </c>
      <c r="B35" s="21"/>
      <c r="C35" s="21"/>
      <c r="D35" s="21"/>
    </row>
    <row r="36" spans="1:4" ht="16.5" customHeight="1" x14ac:dyDescent="0.15">
      <c r="A36" s="21" t="s">
        <v>46</v>
      </c>
      <c r="B36" s="21"/>
      <c r="C36" s="21"/>
      <c r="D36" s="21"/>
    </row>
    <row r="37" spans="1:4" ht="16.5" customHeight="1" x14ac:dyDescent="0.15">
      <c r="A37" s="21" t="s">
        <v>26</v>
      </c>
      <c r="B37" s="21"/>
      <c r="C37" s="21"/>
      <c r="D37" s="21"/>
    </row>
    <row r="38" spans="1:4" ht="38.450000000000003" customHeight="1" x14ac:dyDescent="0.15">
      <c r="A38" s="204" t="s">
        <v>101</v>
      </c>
      <c r="B38" s="204"/>
      <c r="C38" s="204"/>
      <c r="D38" s="204"/>
    </row>
    <row r="39" spans="1:4" ht="24.95" customHeight="1" x14ac:dyDescent="0.15"/>
    <row r="40" spans="1:4" ht="24.95" customHeight="1" x14ac:dyDescent="0.15"/>
  </sheetData>
  <sheetProtection algorithmName="SHA-512" hashValue="5ntPQoe+kCrHbKJmFq4QV5f8+NbGvl9/8/ni1hgAda1BeUwXkilcuNgbqE8/cEspWawz3DVkUcSqNejSZf8F1w==" saltValue="R43d+5AoPPaOEG+EMjb8mw==" spinCount="100000" sheet="1" objects="1" scenarios="1"/>
  <mergeCells count="12">
    <mergeCell ref="A15:D15"/>
    <mergeCell ref="A16:B16"/>
    <mergeCell ref="A17:A28"/>
    <mergeCell ref="A29:B29"/>
    <mergeCell ref="A30:B30"/>
    <mergeCell ref="A38:D38"/>
    <mergeCell ref="A3:B3"/>
    <mergeCell ref="C3:D3"/>
    <mergeCell ref="A5:B5"/>
    <mergeCell ref="A6:A12"/>
    <mergeCell ref="A13:B13"/>
    <mergeCell ref="A14:B14"/>
  </mergeCells>
  <phoneticPr fontId="1"/>
  <printOptions horizontalCentered="1"/>
  <pageMargins left="0.78740157480314965" right="0.78740157480314965" top="0.49212598425196852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33BE-13E1-407E-A415-B5D8D362FBB2}">
  <sheetPr>
    <tabColor theme="9" tint="0.79998168889431442"/>
  </sheetPr>
  <dimension ref="A1:V56"/>
  <sheetViews>
    <sheetView view="pageBreakPreview" zoomScale="85" zoomScaleNormal="85" zoomScaleSheetLayoutView="85" workbookViewId="0">
      <selection activeCell="C18" sqref="C18:D19"/>
    </sheetView>
  </sheetViews>
  <sheetFormatPr defaultColWidth="9" defaultRowHeight="13.5" x14ac:dyDescent="0.15"/>
  <cols>
    <col min="1" max="1" width="16.25" style="5" customWidth="1"/>
    <col min="2" max="2" width="5" style="5" customWidth="1"/>
    <col min="3" max="4" width="2.5" style="5" customWidth="1"/>
    <col min="5" max="5" width="5.375" style="5" customWidth="1"/>
    <col min="6" max="7" width="7.75" style="5" customWidth="1"/>
    <col min="8" max="8" width="10.125" style="5" bestFit="1" customWidth="1"/>
    <col min="9" max="9" width="7.75" style="5" customWidth="1"/>
    <col min="10" max="10" width="10.5" style="5" customWidth="1"/>
    <col min="11" max="11" width="8.5" style="5" customWidth="1"/>
    <col min="12" max="13" width="4.25" style="5" customWidth="1"/>
    <col min="14" max="14" width="10.625" style="5" customWidth="1"/>
    <col min="15" max="15" width="4.75" style="5" bestFit="1" customWidth="1"/>
    <col min="16" max="16" width="6.5" style="5" bestFit="1" customWidth="1"/>
    <col min="17" max="17" width="8.75" style="5" customWidth="1"/>
    <col min="18" max="18" width="14.375" style="5" customWidth="1"/>
    <col min="19" max="19" width="6.625" style="5" customWidth="1"/>
    <col min="20" max="16384" width="9" style="5"/>
  </cols>
  <sheetData>
    <row r="1" spans="1:19" s="170" customFormat="1" ht="14.25" x14ac:dyDescent="0.15">
      <c r="A1" s="23" t="s">
        <v>22</v>
      </c>
      <c r="B1" s="23"/>
      <c r="C1" s="23"/>
      <c r="D1" s="245" t="str">
        <f>'A_指定事業収支予算書 (R11)'!C1&amp;"　　〔人件費積算調書〕"</f>
        <v>指定事業収支予算書（令和11年度）　　〔人件費積算調書〕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69"/>
      <c r="Q1" s="220" t="s">
        <v>113</v>
      </c>
      <c r="R1" s="220"/>
      <c r="S1" s="220"/>
    </row>
    <row r="2" spans="1:19" ht="5.25" customHeight="1" x14ac:dyDescent="0.15">
      <c r="A2" s="22"/>
      <c r="B2" s="23"/>
      <c r="C2" s="23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4"/>
      <c r="Q2" s="26"/>
      <c r="R2" s="26"/>
      <c r="S2" s="24"/>
    </row>
    <row r="3" spans="1:19" ht="17.45" customHeight="1" thickBot="1" x14ac:dyDescent="0.2">
      <c r="A3" s="27" t="s">
        <v>24</v>
      </c>
      <c r="B3" s="246" t="str">
        <f>'A_指定事業収支予算書 (R11)'!C3</f>
        <v>長野市</v>
      </c>
      <c r="C3" s="247"/>
      <c r="D3" s="247"/>
      <c r="E3" s="247"/>
      <c r="F3" s="247"/>
      <c r="G3" s="247"/>
      <c r="H3" s="247"/>
      <c r="I3" s="247"/>
      <c r="J3" s="247"/>
      <c r="K3" s="248"/>
      <c r="L3" s="28"/>
      <c r="M3" s="24"/>
      <c r="N3" s="24"/>
      <c r="O3" s="24"/>
      <c r="P3" s="24"/>
      <c r="Q3" s="114" t="s">
        <v>67</v>
      </c>
      <c r="R3" s="114" t="s">
        <v>35</v>
      </c>
      <c r="S3" s="24"/>
    </row>
    <row r="4" spans="1:19" ht="5.25" customHeight="1" thickTop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9"/>
      <c r="Q4" s="225">
        <f>O16+O24+O32+H40</f>
        <v>0</v>
      </c>
      <c r="R4" s="227">
        <f>Q16+Q32+Q24+J40</f>
        <v>0</v>
      </c>
      <c r="S4" s="24"/>
    </row>
    <row r="5" spans="1:19" x14ac:dyDescent="0.15">
      <c r="A5" s="30"/>
      <c r="B5" s="31" t="s">
        <v>55</v>
      </c>
      <c r="C5" s="31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26"/>
      <c r="R5" s="228"/>
      <c r="S5" s="24"/>
    </row>
    <row r="6" spans="1:19" ht="3.75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4.25" thickBot="1" x14ac:dyDescent="0.2">
      <c r="A7" s="196" t="s">
        <v>118</v>
      </c>
      <c r="B7" s="32"/>
      <c r="C7" s="32"/>
      <c r="D7" s="32"/>
      <c r="E7" s="32"/>
      <c r="F7" s="24"/>
      <c r="G7" s="33"/>
      <c r="H7" s="33"/>
      <c r="I7" s="24"/>
      <c r="J7" s="24"/>
      <c r="K7" s="24"/>
      <c r="L7" s="24"/>
      <c r="M7" s="24"/>
      <c r="N7" s="24"/>
      <c r="O7" s="24"/>
      <c r="P7" s="24"/>
      <c r="Q7" s="34" t="s">
        <v>56</v>
      </c>
      <c r="R7" s="34"/>
      <c r="S7" s="24"/>
    </row>
    <row r="8" spans="1:19" ht="13.5" customHeight="1" x14ac:dyDescent="0.15">
      <c r="A8" s="283" t="s">
        <v>64</v>
      </c>
      <c r="B8" s="285" t="s">
        <v>49</v>
      </c>
      <c r="C8" s="261" t="s">
        <v>48</v>
      </c>
      <c r="D8" s="287"/>
      <c r="E8" s="285" t="s">
        <v>53</v>
      </c>
      <c r="F8" s="291" t="s">
        <v>58</v>
      </c>
      <c r="G8" s="261" t="s">
        <v>59</v>
      </c>
      <c r="H8" s="221" t="s">
        <v>102</v>
      </c>
      <c r="I8" s="265" t="s">
        <v>54</v>
      </c>
      <c r="J8" s="221" t="s">
        <v>103</v>
      </c>
      <c r="K8" s="269" t="s">
        <v>61</v>
      </c>
      <c r="L8" s="270"/>
      <c r="M8" s="271"/>
      <c r="N8" s="221" t="s">
        <v>104</v>
      </c>
      <c r="O8" s="269" t="s">
        <v>62</v>
      </c>
      <c r="P8" s="271"/>
      <c r="Q8" s="221" t="s">
        <v>111</v>
      </c>
      <c r="R8" s="229" t="s">
        <v>52</v>
      </c>
      <c r="S8" s="230"/>
    </row>
    <row r="9" spans="1:19" ht="14.25" thickBot="1" x14ac:dyDescent="0.2">
      <c r="A9" s="284"/>
      <c r="B9" s="286"/>
      <c r="C9" s="262"/>
      <c r="D9" s="288"/>
      <c r="E9" s="286"/>
      <c r="F9" s="292"/>
      <c r="G9" s="262"/>
      <c r="H9" s="222"/>
      <c r="I9" s="266"/>
      <c r="J9" s="222"/>
      <c r="K9" s="115" t="s">
        <v>66</v>
      </c>
      <c r="L9" s="237" t="s">
        <v>65</v>
      </c>
      <c r="M9" s="238"/>
      <c r="N9" s="222"/>
      <c r="O9" s="171" t="s">
        <v>63</v>
      </c>
      <c r="P9" s="172" t="s">
        <v>72</v>
      </c>
      <c r="Q9" s="222"/>
      <c r="R9" s="231"/>
      <c r="S9" s="232"/>
    </row>
    <row r="10" spans="1:19" ht="16.5" customHeight="1" thickTop="1" x14ac:dyDescent="0.15">
      <c r="A10" s="50"/>
      <c r="B10" s="51"/>
      <c r="C10" s="289"/>
      <c r="D10" s="290"/>
      <c r="E10" s="110">
        <v>12</v>
      </c>
      <c r="F10" s="144"/>
      <c r="G10" s="145"/>
      <c r="H10" s="111">
        <f t="shared" ref="H10:H15" si="0">IF(ISERROR(SUM(F10:G10)),0,(SUM(F10:G10)))</f>
        <v>0</v>
      </c>
      <c r="I10" s="52"/>
      <c r="J10" s="111">
        <f t="shared" ref="J10:J15" si="1">IF(ISERROR(H10*E10+I10),0,(SUM(H10*E10+I10)))</f>
        <v>0</v>
      </c>
      <c r="K10" s="53"/>
      <c r="L10" s="235"/>
      <c r="M10" s="236"/>
      <c r="N10" s="111">
        <f t="shared" ref="N10:N15" si="2">IF(ISERROR(SUM(J10:L10)),0,(SUM(J10:L10)))</f>
        <v>0</v>
      </c>
      <c r="O10" s="173"/>
      <c r="P10" s="174"/>
      <c r="Q10" s="111">
        <f t="shared" ref="Q10:Q15" si="3">ROUNDUP(IF(ISERROR(N10*O10*P10),0,N10*O10*P10),0)</f>
        <v>0</v>
      </c>
      <c r="R10" s="239"/>
      <c r="S10" s="240"/>
    </row>
    <row r="11" spans="1:19" ht="16.5" customHeight="1" x14ac:dyDescent="0.15">
      <c r="A11" s="35"/>
      <c r="B11" s="36"/>
      <c r="C11" s="257"/>
      <c r="D11" s="258"/>
      <c r="E11" s="37">
        <v>12</v>
      </c>
      <c r="F11" s="146"/>
      <c r="G11" s="147"/>
      <c r="H11" s="38">
        <f t="shared" si="0"/>
        <v>0</v>
      </c>
      <c r="I11" s="39"/>
      <c r="J11" s="38">
        <f t="shared" si="1"/>
        <v>0</v>
      </c>
      <c r="K11" s="40"/>
      <c r="L11" s="233"/>
      <c r="M11" s="234"/>
      <c r="N11" s="38">
        <f t="shared" si="2"/>
        <v>0</v>
      </c>
      <c r="O11" s="175"/>
      <c r="P11" s="176"/>
      <c r="Q11" s="38">
        <f t="shared" si="3"/>
        <v>0</v>
      </c>
      <c r="R11" s="249"/>
      <c r="S11" s="250"/>
    </row>
    <row r="12" spans="1:19" ht="16.5" customHeight="1" x14ac:dyDescent="0.15">
      <c r="A12" s="35"/>
      <c r="B12" s="36"/>
      <c r="C12" s="257"/>
      <c r="D12" s="258"/>
      <c r="E12" s="37">
        <v>12</v>
      </c>
      <c r="F12" s="146"/>
      <c r="G12" s="147"/>
      <c r="H12" s="38">
        <f t="shared" si="0"/>
        <v>0</v>
      </c>
      <c r="I12" s="39"/>
      <c r="J12" s="38">
        <f t="shared" si="1"/>
        <v>0</v>
      </c>
      <c r="K12" s="40"/>
      <c r="L12" s="233"/>
      <c r="M12" s="234"/>
      <c r="N12" s="38">
        <f t="shared" si="2"/>
        <v>0</v>
      </c>
      <c r="O12" s="175"/>
      <c r="P12" s="176"/>
      <c r="Q12" s="38">
        <f t="shared" si="3"/>
        <v>0</v>
      </c>
      <c r="R12" s="249"/>
      <c r="S12" s="250"/>
    </row>
    <row r="13" spans="1:19" ht="16.5" customHeight="1" x14ac:dyDescent="0.15">
      <c r="A13" s="35"/>
      <c r="B13" s="36"/>
      <c r="C13" s="257"/>
      <c r="D13" s="258"/>
      <c r="E13" s="37">
        <v>12</v>
      </c>
      <c r="F13" s="146"/>
      <c r="G13" s="147"/>
      <c r="H13" s="38">
        <f t="shared" si="0"/>
        <v>0</v>
      </c>
      <c r="I13" s="39"/>
      <c r="J13" s="38">
        <f t="shared" si="1"/>
        <v>0</v>
      </c>
      <c r="K13" s="40"/>
      <c r="L13" s="233"/>
      <c r="M13" s="234"/>
      <c r="N13" s="38">
        <f t="shared" si="2"/>
        <v>0</v>
      </c>
      <c r="O13" s="175"/>
      <c r="P13" s="176"/>
      <c r="Q13" s="38">
        <f t="shared" si="3"/>
        <v>0</v>
      </c>
      <c r="R13" s="249"/>
      <c r="S13" s="250"/>
    </row>
    <row r="14" spans="1:19" ht="16.5" customHeight="1" x14ac:dyDescent="0.15">
      <c r="A14" s="35"/>
      <c r="B14" s="36"/>
      <c r="C14" s="257"/>
      <c r="D14" s="258"/>
      <c r="E14" s="37">
        <v>12</v>
      </c>
      <c r="F14" s="146"/>
      <c r="G14" s="147"/>
      <c r="H14" s="38">
        <f t="shared" si="0"/>
        <v>0</v>
      </c>
      <c r="I14" s="39"/>
      <c r="J14" s="38">
        <f t="shared" si="1"/>
        <v>0</v>
      </c>
      <c r="K14" s="40"/>
      <c r="L14" s="233"/>
      <c r="M14" s="234"/>
      <c r="N14" s="38">
        <f t="shared" si="2"/>
        <v>0</v>
      </c>
      <c r="O14" s="175"/>
      <c r="P14" s="176"/>
      <c r="Q14" s="38">
        <f t="shared" si="3"/>
        <v>0</v>
      </c>
      <c r="R14" s="249"/>
      <c r="S14" s="250"/>
    </row>
    <row r="15" spans="1:19" ht="16.5" customHeight="1" thickBot="1" x14ac:dyDescent="0.2">
      <c r="A15" s="35"/>
      <c r="B15" s="36"/>
      <c r="C15" s="293"/>
      <c r="D15" s="294"/>
      <c r="E15" s="41">
        <v>12</v>
      </c>
      <c r="F15" s="148"/>
      <c r="G15" s="149"/>
      <c r="H15" s="42">
        <f t="shared" si="0"/>
        <v>0</v>
      </c>
      <c r="I15" s="43"/>
      <c r="J15" s="42">
        <f t="shared" si="1"/>
        <v>0</v>
      </c>
      <c r="K15" s="40"/>
      <c r="L15" s="223"/>
      <c r="M15" s="224"/>
      <c r="N15" s="42">
        <f t="shared" si="2"/>
        <v>0</v>
      </c>
      <c r="O15" s="177"/>
      <c r="P15" s="178"/>
      <c r="Q15" s="42">
        <f t="shared" si="3"/>
        <v>0</v>
      </c>
      <c r="R15" s="255"/>
      <c r="S15" s="256"/>
    </row>
    <row r="16" spans="1:19" ht="15" thickBot="1" x14ac:dyDescent="0.2">
      <c r="A16" s="44"/>
      <c r="B16" s="45"/>
      <c r="C16" s="45"/>
      <c r="D16" s="45"/>
      <c r="E16" s="46"/>
      <c r="F16" s="46"/>
      <c r="G16" s="46"/>
      <c r="H16" s="46"/>
      <c r="I16" s="45"/>
      <c r="J16" s="46"/>
      <c r="K16" s="47"/>
      <c r="L16" s="47"/>
      <c r="M16" s="259" t="s">
        <v>79</v>
      </c>
      <c r="N16" s="260"/>
      <c r="O16" s="251">
        <f>SUM(O10:O15)</f>
        <v>0</v>
      </c>
      <c r="P16" s="272"/>
      <c r="Q16" s="48">
        <f>SUM(Q10:Q15)</f>
        <v>0</v>
      </c>
      <c r="R16" s="49"/>
      <c r="S16" s="24"/>
    </row>
    <row r="17" spans="1:19" ht="14.25" thickBot="1" x14ac:dyDescent="0.2">
      <c r="A17" s="196" t="s">
        <v>117</v>
      </c>
      <c r="B17" s="32"/>
      <c r="C17" s="32"/>
      <c r="D17" s="32"/>
      <c r="E17" s="32"/>
      <c r="F17" s="24"/>
      <c r="G17" s="33"/>
      <c r="H17" s="33"/>
      <c r="I17" s="24"/>
      <c r="J17" s="24"/>
      <c r="K17" s="24"/>
      <c r="L17" s="24"/>
      <c r="M17" s="24"/>
      <c r="N17" s="24"/>
      <c r="O17" s="24"/>
      <c r="P17" s="24"/>
      <c r="Q17" s="34" t="s">
        <v>99</v>
      </c>
      <c r="R17" s="34"/>
      <c r="S17" s="24"/>
    </row>
    <row r="18" spans="1:19" ht="14.25" customHeight="1" thickTop="1" x14ac:dyDescent="0.15">
      <c r="A18" s="283" t="s">
        <v>64</v>
      </c>
      <c r="B18" s="285" t="s">
        <v>49</v>
      </c>
      <c r="C18" s="261" t="s">
        <v>48</v>
      </c>
      <c r="D18" s="287"/>
      <c r="E18" s="261" t="s">
        <v>53</v>
      </c>
      <c r="F18" s="263" t="s">
        <v>51</v>
      </c>
      <c r="G18" s="265" t="s">
        <v>60</v>
      </c>
      <c r="H18" s="221" t="s">
        <v>105</v>
      </c>
      <c r="I18" s="265" t="s">
        <v>54</v>
      </c>
      <c r="J18" s="221" t="s">
        <v>103</v>
      </c>
      <c r="K18" s="269" t="s">
        <v>61</v>
      </c>
      <c r="L18" s="270"/>
      <c r="M18" s="271"/>
      <c r="N18" s="221" t="s">
        <v>104</v>
      </c>
      <c r="O18" s="269" t="s">
        <v>62</v>
      </c>
      <c r="P18" s="271"/>
      <c r="Q18" s="221" t="s">
        <v>111</v>
      </c>
      <c r="R18" s="229" t="s">
        <v>52</v>
      </c>
      <c r="S18" s="230"/>
    </row>
    <row r="19" spans="1:19" ht="14.25" thickBot="1" x14ac:dyDescent="0.2">
      <c r="A19" s="284"/>
      <c r="B19" s="286"/>
      <c r="C19" s="262"/>
      <c r="D19" s="288"/>
      <c r="E19" s="262"/>
      <c r="F19" s="264"/>
      <c r="G19" s="266"/>
      <c r="H19" s="222"/>
      <c r="I19" s="266"/>
      <c r="J19" s="222"/>
      <c r="K19" s="115" t="s">
        <v>66</v>
      </c>
      <c r="L19" s="237" t="s">
        <v>65</v>
      </c>
      <c r="M19" s="238"/>
      <c r="N19" s="222"/>
      <c r="O19" s="171" t="s">
        <v>63</v>
      </c>
      <c r="P19" s="172" t="s">
        <v>72</v>
      </c>
      <c r="Q19" s="222"/>
      <c r="R19" s="231"/>
      <c r="S19" s="232"/>
    </row>
    <row r="20" spans="1:19" ht="15.75" customHeight="1" thickTop="1" x14ac:dyDescent="0.15">
      <c r="A20" s="50"/>
      <c r="B20" s="51"/>
      <c r="C20" s="289"/>
      <c r="D20" s="290"/>
      <c r="E20" s="199"/>
      <c r="F20" s="112"/>
      <c r="G20" s="150"/>
      <c r="H20" s="111">
        <f>IF(ISERROR((F20/1000*C20+G20)),0,(F20/1000*C20+G20))</f>
        <v>0</v>
      </c>
      <c r="I20" s="52"/>
      <c r="J20" s="111">
        <f>IF(ISERROR(H20*E20+I20),0,(SUM(H20*E20+I20)))</f>
        <v>0</v>
      </c>
      <c r="K20" s="53"/>
      <c r="L20" s="235"/>
      <c r="M20" s="236"/>
      <c r="N20" s="111">
        <f>IF(ISERROR(SUM(J20:L20)),0,(SUM(J20:L20)))</f>
        <v>0</v>
      </c>
      <c r="O20" s="173"/>
      <c r="P20" s="174"/>
      <c r="Q20" s="111">
        <f>ROUNDUP(IF(ISERROR(N20*O20*P20),0,N20*O20*P20),0)</f>
        <v>0</v>
      </c>
      <c r="R20" s="253"/>
      <c r="S20" s="254"/>
    </row>
    <row r="21" spans="1:19" ht="15.75" customHeight="1" x14ac:dyDescent="0.15">
      <c r="A21" s="50"/>
      <c r="B21" s="51"/>
      <c r="C21" s="257"/>
      <c r="D21" s="258"/>
      <c r="E21" s="199"/>
      <c r="F21" s="112"/>
      <c r="G21" s="150"/>
      <c r="H21" s="38">
        <f>IF(ISERROR((F21/1000*C21+G21)),0,(F21/1000*C21+G21))</f>
        <v>0</v>
      </c>
      <c r="I21" s="52"/>
      <c r="J21" s="38">
        <f t="shared" ref="J21:J23" si="4">IF(ISERROR(H21*E21+I21),0,(SUM(H21*E21+I21)))</f>
        <v>0</v>
      </c>
      <c r="K21" s="53"/>
      <c r="L21" s="233"/>
      <c r="M21" s="234"/>
      <c r="N21" s="38">
        <f>IF(ISERROR(SUM(J21:L21)),0,(SUM(J21:L21)))</f>
        <v>0</v>
      </c>
      <c r="O21" s="173"/>
      <c r="P21" s="174"/>
      <c r="Q21" s="38">
        <f>ROUNDUP(IF(ISERROR(N21*O21*P21),0,N21*O21*P21),0)</f>
        <v>0</v>
      </c>
      <c r="R21" s="243"/>
      <c r="S21" s="244"/>
    </row>
    <row r="22" spans="1:19" ht="15.75" customHeight="1" x14ac:dyDescent="0.15">
      <c r="A22" s="50"/>
      <c r="B22" s="36"/>
      <c r="C22" s="257"/>
      <c r="D22" s="258"/>
      <c r="E22" s="201"/>
      <c r="F22" s="64"/>
      <c r="G22" s="151"/>
      <c r="H22" s="38">
        <f>IF(ISERROR((F22/1000*C22+G22)),0,(F22/1000*C22+G22))</f>
        <v>0</v>
      </c>
      <c r="I22" s="39"/>
      <c r="J22" s="38">
        <f t="shared" si="4"/>
        <v>0</v>
      </c>
      <c r="K22" s="40"/>
      <c r="L22" s="233"/>
      <c r="M22" s="234"/>
      <c r="N22" s="38">
        <f>IF(ISERROR(SUM(J22:L22)),0,(SUM(J22:L22)))</f>
        <v>0</v>
      </c>
      <c r="O22" s="175"/>
      <c r="P22" s="176"/>
      <c r="Q22" s="38">
        <f>ROUNDUP(IF(ISERROR(N22*O22*P22),0,N22*O22*P22),0)</f>
        <v>0</v>
      </c>
      <c r="R22" s="243"/>
      <c r="S22" s="244"/>
    </row>
    <row r="23" spans="1:19" ht="15.75" customHeight="1" thickBot="1" x14ac:dyDescent="0.2">
      <c r="A23" s="54"/>
      <c r="B23" s="55"/>
      <c r="C23" s="293"/>
      <c r="D23" s="294"/>
      <c r="E23" s="200"/>
      <c r="F23" s="66"/>
      <c r="G23" s="56"/>
      <c r="H23" s="42">
        <f>IF(ISERROR((F23/1000*C23+G23)),0,(F23/1000*C23+G23))</f>
        <v>0</v>
      </c>
      <c r="I23" s="43"/>
      <c r="J23" s="42">
        <f t="shared" si="4"/>
        <v>0</v>
      </c>
      <c r="K23" s="57"/>
      <c r="L23" s="223"/>
      <c r="M23" s="224"/>
      <c r="N23" s="42">
        <f>IF(ISERROR(SUM(J23:L23)),0,(SUM(J23:L23)))</f>
        <v>0</v>
      </c>
      <c r="O23" s="177"/>
      <c r="P23" s="178"/>
      <c r="Q23" s="42">
        <f>ROUNDUP(IF(ISERROR(N23*O23*P23),0,N23*O23*P23),0)</f>
        <v>0</v>
      </c>
      <c r="R23" s="241"/>
      <c r="S23" s="242"/>
    </row>
    <row r="24" spans="1:19" ht="15.75" thickTop="1" thickBo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60"/>
      <c r="N24" s="61" t="s">
        <v>78</v>
      </c>
      <c r="O24" s="251">
        <f>SUM(O20:O23)</f>
        <v>0</v>
      </c>
      <c r="P24" s="252"/>
      <c r="Q24" s="62">
        <f>SUM(Q20:Q23)</f>
        <v>0</v>
      </c>
      <c r="R24" s="63"/>
      <c r="S24" s="24"/>
    </row>
    <row r="25" spans="1:19" ht="14.25" thickBot="1" x14ac:dyDescent="0.2">
      <c r="A25" s="196" t="s">
        <v>119</v>
      </c>
      <c r="B25" s="32"/>
      <c r="C25" s="32"/>
      <c r="D25" s="32"/>
      <c r="E25" s="32"/>
      <c r="F25" s="24"/>
      <c r="G25" s="33"/>
      <c r="H25" s="33"/>
      <c r="I25" s="24"/>
      <c r="J25" s="24"/>
      <c r="K25" s="24"/>
      <c r="L25" s="24"/>
      <c r="M25" s="24"/>
      <c r="N25" s="24"/>
      <c r="O25" s="24"/>
      <c r="P25" s="24"/>
      <c r="Q25" s="34" t="s">
        <v>99</v>
      </c>
      <c r="R25" s="34"/>
      <c r="S25" s="24"/>
    </row>
    <row r="26" spans="1:19" ht="14.25" customHeight="1" thickTop="1" x14ac:dyDescent="0.15">
      <c r="A26" s="283" t="s">
        <v>64</v>
      </c>
      <c r="B26" s="285" t="s">
        <v>49</v>
      </c>
      <c r="C26" s="261" t="s">
        <v>48</v>
      </c>
      <c r="D26" s="287"/>
      <c r="E26" s="261" t="s">
        <v>53</v>
      </c>
      <c r="F26" s="263" t="s">
        <v>50</v>
      </c>
      <c r="G26" s="261" t="s">
        <v>60</v>
      </c>
      <c r="H26" s="221" t="s">
        <v>106</v>
      </c>
      <c r="I26" s="265" t="s">
        <v>54</v>
      </c>
      <c r="J26" s="221" t="s">
        <v>103</v>
      </c>
      <c r="K26" s="269" t="s">
        <v>61</v>
      </c>
      <c r="L26" s="270"/>
      <c r="M26" s="271"/>
      <c r="N26" s="221" t="s">
        <v>104</v>
      </c>
      <c r="O26" s="269" t="s">
        <v>62</v>
      </c>
      <c r="P26" s="271"/>
      <c r="Q26" s="221" t="s">
        <v>111</v>
      </c>
      <c r="R26" s="229" t="s">
        <v>52</v>
      </c>
      <c r="S26" s="230"/>
    </row>
    <row r="27" spans="1:19" ht="14.25" thickBot="1" x14ac:dyDescent="0.2">
      <c r="A27" s="284"/>
      <c r="B27" s="286"/>
      <c r="C27" s="262"/>
      <c r="D27" s="288"/>
      <c r="E27" s="262"/>
      <c r="F27" s="264"/>
      <c r="G27" s="262"/>
      <c r="H27" s="222"/>
      <c r="I27" s="266"/>
      <c r="J27" s="222"/>
      <c r="K27" s="115" t="s">
        <v>66</v>
      </c>
      <c r="L27" s="237" t="s">
        <v>65</v>
      </c>
      <c r="M27" s="238"/>
      <c r="N27" s="222"/>
      <c r="O27" s="171" t="s">
        <v>63</v>
      </c>
      <c r="P27" s="172" t="s">
        <v>72</v>
      </c>
      <c r="Q27" s="222"/>
      <c r="R27" s="231"/>
      <c r="S27" s="232"/>
    </row>
    <row r="28" spans="1:19" ht="16.5" customHeight="1" thickTop="1" x14ac:dyDescent="0.15">
      <c r="A28" s="50"/>
      <c r="B28" s="51"/>
      <c r="C28" s="289"/>
      <c r="D28" s="290"/>
      <c r="E28" s="199"/>
      <c r="F28" s="112"/>
      <c r="G28" s="152"/>
      <c r="H28" s="111">
        <f>IF(ISERROR((F28/1000*B28*C28*E28+G28)),0,(F28/1000*B28*C28+G28))</f>
        <v>0</v>
      </c>
      <c r="I28" s="52"/>
      <c r="J28" s="111">
        <f>IF(ISERROR(H28*12+I28),0,(SUM(H28*E28+I28)))</f>
        <v>0</v>
      </c>
      <c r="K28" s="53"/>
      <c r="L28" s="235"/>
      <c r="M28" s="236"/>
      <c r="N28" s="111">
        <f>IF(ISERROR(SUM(J28:L28)),0,(SUM(J28:L28)))</f>
        <v>0</v>
      </c>
      <c r="O28" s="173"/>
      <c r="P28" s="174"/>
      <c r="Q28" s="111">
        <f>ROUNDUP(IF(ISERROR(N28*O28*P28),0,N28*O28*P28),0)</f>
        <v>0</v>
      </c>
      <c r="R28" s="253"/>
      <c r="S28" s="254"/>
    </row>
    <row r="29" spans="1:19" ht="16.5" customHeight="1" x14ac:dyDescent="0.15">
      <c r="A29" s="35"/>
      <c r="B29" s="36"/>
      <c r="C29" s="257"/>
      <c r="D29" s="258"/>
      <c r="E29" s="201"/>
      <c r="F29" s="64"/>
      <c r="G29" s="153"/>
      <c r="H29" s="38">
        <f>IF(ISERROR((F29/1000*B29*C29*E29+G29)),0,(F29/1000*B29*C29+G29))</f>
        <v>0</v>
      </c>
      <c r="I29" s="39"/>
      <c r="J29" s="38">
        <f>IF(ISERROR(H29*12+I29),0,(SUM(H29*E29+I29)))</f>
        <v>0</v>
      </c>
      <c r="K29" s="40"/>
      <c r="L29" s="233"/>
      <c r="M29" s="234"/>
      <c r="N29" s="38">
        <f>IF(ISERROR(SUM(J29:L29)),0,(SUM(J29:L29)))</f>
        <v>0</v>
      </c>
      <c r="O29" s="175"/>
      <c r="P29" s="176"/>
      <c r="Q29" s="38">
        <f>ROUNDUP(IF(ISERROR(N29*O29*P29),0,N29*O29*P29),0)</f>
        <v>0</v>
      </c>
      <c r="R29" s="243"/>
      <c r="S29" s="244"/>
    </row>
    <row r="30" spans="1:19" ht="16.5" customHeight="1" x14ac:dyDescent="0.15">
      <c r="A30" s="35"/>
      <c r="B30" s="36"/>
      <c r="C30" s="257"/>
      <c r="D30" s="258"/>
      <c r="E30" s="201"/>
      <c r="F30" s="65"/>
      <c r="G30" s="154"/>
      <c r="H30" s="38">
        <f>IF(ISERROR((F30/1000*B30*C30*E30+G30)),0,(F30/1000*B30*C30+G30))</f>
        <v>0</v>
      </c>
      <c r="I30" s="39"/>
      <c r="J30" s="38">
        <f>IF(ISERROR(H30*12+I30),0,(SUM(H30*E30+I30)))</f>
        <v>0</v>
      </c>
      <c r="K30" s="40"/>
      <c r="L30" s="233"/>
      <c r="M30" s="234"/>
      <c r="N30" s="38">
        <f>IF(ISERROR(SUM(J30:L30)),0,(SUM(J30:L30)))</f>
        <v>0</v>
      </c>
      <c r="O30" s="175"/>
      <c r="P30" s="176"/>
      <c r="Q30" s="38">
        <f>ROUNDUP(IF(ISERROR(N30*O30*P30),0,N30*O30*P30),0)</f>
        <v>0</v>
      </c>
      <c r="R30" s="243"/>
      <c r="S30" s="244"/>
    </row>
    <row r="31" spans="1:19" ht="16.5" customHeight="1" thickBot="1" x14ac:dyDescent="0.2">
      <c r="A31" s="35"/>
      <c r="B31" s="36"/>
      <c r="C31" s="293"/>
      <c r="D31" s="294"/>
      <c r="E31" s="200"/>
      <c r="F31" s="66"/>
      <c r="G31" s="155"/>
      <c r="H31" s="42">
        <f>IF(ISERROR((F31/1000*B31*C31*E31+G31)),0,(F31/1000*B31*C31+G31))</f>
        <v>0</v>
      </c>
      <c r="I31" s="43"/>
      <c r="J31" s="42">
        <f>IF(ISERROR(H31*12+I31),0,(SUM(H31*E31+I31)))</f>
        <v>0</v>
      </c>
      <c r="K31" s="57"/>
      <c r="L31" s="223"/>
      <c r="M31" s="224"/>
      <c r="N31" s="42">
        <f>IF(ISERROR(SUM(J31:L31)),0,(SUM(J31:L31)))</f>
        <v>0</v>
      </c>
      <c r="O31" s="177"/>
      <c r="P31" s="178"/>
      <c r="Q31" s="42">
        <f>ROUNDUP(IF(ISERROR(N31*O31*P31),0,N31*O31*P31),0)</f>
        <v>0</v>
      </c>
      <c r="R31" s="241"/>
      <c r="S31" s="242"/>
    </row>
    <row r="32" spans="1:19" s="20" customFormat="1" thickTop="1" thickBot="1" x14ac:dyDescent="0.2">
      <c r="A32" s="67"/>
      <c r="B32" s="67"/>
      <c r="C32" s="67"/>
      <c r="D32" s="67"/>
      <c r="E32" s="68"/>
      <c r="F32" s="68"/>
      <c r="G32" s="67"/>
      <c r="H32" s="68"/>
      <c r="I32" s="67"/>
      <c r="J32" s="68"/>
      <c r="K32" s="69"/>
      <c r="L32" s="70"/>
      <c r="M32" s="71"/>
      <c r="N32" s="61" t="s">
        <v>77</v>
      </c>
      <c r="O32" s="251">
        <f>SUM(O28:O31)</f>
        <v>0</v>
      </c>
      <c r="P32" s="252"/>
      <c r="Q32" s="72">
        <f>ROUNDUP(SUM(Q28:Q31),0)</f>
        <v>0</v>
      </c>
      <c r="R32" s="73"/>
      <c r="S32" s="74"/>
    </row>
    <row r="33" spans="1:22" s="20" customFormat="1" ht="3.7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s="78" customFormat="1" ht="12.75" thickBot="1" x14ac:dyDescent="0.2">
      <c r="A34" s="75" t="s">
        <v>109</v>
      </c>
      <c r="B34" s="74"/>
      <c r="C34" s="74"/>
      <c r="D34" s="74"/>
      <c r="E34" s="74"/>
      <c r="F34" s="74"/>
      <c r="G34" s="74"/>
      <c r="H34" s="74"/>
      <c r="I34" s="74"/>
      <c r="J34" s="76" t="s">
        <v>99</v>
      </c>
      <c r="K34" s="74"/>
      <c r="L34" s="34"/>
      <c r="M34" s="74"/>
      <c r="N34" s="189"/>
      <c r="O34" s="190"/>
      <c r="P34" s="190"/>
      <c r="Q34" s="190"/>
      <c r="R34" s="190"/>
      <c r="S34" s="77"/>
      <c r="T34" s="300"/>
      <c r="U34" s="300"/>
      <c r="V34" s="300"/>
    </row>
    <row r="35" spans="1:22" s="78" customFormat="1" ht="12" customHeight="1" x14ac:dyDescent="0.15">
      <c r="A35" s="273" t="s">
        <v>64</v>
      </c>
      <c r="B35" s="261" t="s">
        <v>70</v>
      </c>
      <c r="C35" s="281"/>
      <c r="D35" s="303" t="s">
        <v>71</v>
      </c>
      <c r="E35" s="287"/>
      <c r="F35" s="321" t="s">
        <v>110</v>
      </c>
      <c r="G35" s="317" t="s">
        <v>108</v>
      </c>
      <c r="H35" s="319" t="s">
        <v>114</v>
      </c>
      <c r="I35" s="320"/>
      <c r="J35" s="315" t="s">
        <v>115</v>
      </c>
      <c r="K35" s="311" t="s">
        <v>97</v>
      </c>
      <c r="L35" s="312"/>
      <c r="M35" s="77"/>
      <c r="N35" s="191"/>
      <c r="O35" s="191"/>
      <c r="P35" s="191"/>
      <c r="Q35" s="191"/>
      <c r="R35" s="192"/>
      <c r="S35" s="77"/>
    </row>
    <row r="36" spans="1:22" s="78" customFormat="1" ht="14.45" customHeight="1" thickBot="1" x14ac:dyDescent="0.2">
      <c r="A36" s="274"/>
      <c r="B36" s="262"/>
      <c r="C36" s="282"/>
      <c r="D36" s="304"/>
      <c r="E36" s="288"/>
      <c r="F36" s="322"/>
      <c r="G36" s="318"/>
      <c r="H36" s="116" t="s">
        <v>63</v>
      </c>
      <c r="I36" s="117" t="s">
        <v>72</v>
      </c>
      <c r="J36" s="316"/>
      <c r="K36" s="313"/>
      <c r="L36" s="314"/>
      <c r="M36" s="77"/>
      <c r="N36" s="193"/>
      <c r="O36" s="193"/>
      <c r="P36" s="194"/>
      <c r="Q36" s="194"/>
      <c r="R36" s="195"/>
      <c r="S36" s="77"/>
    </row>
    <row r="37" spans="1:22" s="78" customFormat="1" ht="16.5" customHeight="1" thickTop="1" x14ac:dyDescent="0.15">
      <c r="A37" s="179"/>
      <c r="B37" s="279"/>
      <c r="C37" s="280"/>
      <c r="D37" s="301"/>
      <c r="E37" s="302"/>
      <c r="F37" s="120"/>
      <c r="G37" s="111">
        <f>B37*D37+F37</f>
        <v>0</v>
      </c>
      <c r="H37" s="137"/>
      <c r="I37" s="138"/>
      <c r="J37" s="113">
        <f>ROUNDUP(IF(ISERROR(G37*H37*I37),0,G37*H37*I37),0)</f>
        <v>0</v>
      </c>
      <c r="K37" s="309"/>
      <c r="L37" s="310"/>
      <c r="M37" s="77"/>
      <c r="N37" s="193"/>
      <c r="O37" s="193"/>
      <c r="P37" s="194"/>
      <c r="Q37" s="194"/>
      <c r="R37" s="195"/>
      <c r="S37" s="77"/>
    </row>
    <row r="38" spans="1:22" s="78" customFormat="1" ht="16.5" customHeight="1" x14ac:dyDescent="0.15">
      <c r="A38" s="180"/>
      <c r="B38" s="277"/>
      <c r="C38" s="278"/>
      <c r="D38" s="323"/>
      <c r="E38" s="324"/>
      <c r="F38" s="118"/>
      <c r="G38" s="38">
        <f>B38*D38+F38</f>
        <v>0</v>
      </c>
      <c r="H38" s="139"/>
      <c r="I38" s="140"/>
      <c r="J38" s="79">
        <f>ROUNDUP(IF(ISERROR(G38*H38*I38),0,G38*H38*I38),0)</f>
        <v>0</v>
      </c>
      <c r="K38" s="307"/>
      <c r="L38" s="308"/>
      <c r="M38" s="77"/>
      <c r="N38" s="193"/>
      <c r="O38" s="193"/>
      <c r="P38" s="193"/>
      <c r="Q38" s="193"/>
      <c r="R38" s="195"/>
      <c r="S38" s="77"/>
    </row>
    <row r="39" spans="1:22" s="78" customFormat="1" ht="16.5" customHeight="1" thickBot="1" x14ac:dyDescent="0.2">
      <c r="A39" s="181"/>
      <c r="B39" s="275"/>
      <c r="C39" s="276"/>
      <c r="D39" s="325"/>
      <c r="E39" s="326"/>
      <c r="F39" s="119"/>
      <c r="G39" s="42">
        <f>B39*D39+F39</f>
        <v>0</v>
      </c>
      <c r="H39" s="141"/>
      <c r="I39" s="142"/>
      <c r="J39" s="80">
        <f>ROUNDUP(IF(ISERROR(G39*H39*I39),0,G39*H39*I39),0)</f>
        <v>0</v>
      </c>
      <c r="K39" s="305"/>
      <c r="L39" s="306"/>
      <c r="M39" s="77"/>
      <c r="N39" s="193"/>
      <c r="O39" s="193"/>
      <c r="P39" s="194"/>
      <c r="Q39" s="194"/>
      <c r="R39" s="195"/>
      <c r="S39" s="77"/>
    </row>
    <row r="40" spans="1:22" s="78" customFormat="1" ht="12.75" thickBot="1" x14ac:dyDescent="0.2">
      <c r="A40" s="77"/>
      <c r="B40" s="77"/>
      <c r="C40" s="77"/>
      <c r="D40" s="77"/>
      <c r="E40" s="77"/>
      <c r="F40" s="81"/>
      <c r="G40" s="82" t="s">
        <v>76</v>
      </c>
      <c r="H40" s="267">
        <f>SUM(H37:H39)</f>
        <v>0</v>
      </c>
      <c r="I40" s="268"/>
      <c r="J40" s="83">
        <f>ROUNDUP(SUM(J37:J39),0)</f>
        <v>0</v>
      </c>
      <c r="K40" s="77"/>
      <c r="L40" s="77"/>
      <c r="M40" s="77"/>
      <c r="N40" s="84"/>
      <c r="O40" s="84"/>
      <c r="P40" s="84"/>
      <c r="Q40" s="84"/>
      <c r="R40" s="85"/>
      <c r="S40" s="77"/>
    </row>
    <row r="41" spans="1:22" s="86" customFormat="1" ht="16.5" customHeight="1" x14ac:dyDescent="0.15">
      <c r="G41" s="87"/>
      <c r="H41" s="88"/>
      <c r="I41" s="88"/>
      <c r="J41" s="89"/>
      <c r="N41" s="90"/>
      <c r="O41" s="90"/>
      <c r="P41" s="90"/>
      <c r="Q41" s="90"/>
      <c r="R41" s="91"/>
    </row>
    <row r="42" spans="1:22" s="92" customFormat="1" ht="14.25" customHeight="1" x14ac:dyDescent="0.15">
      <c r="A42" s="297" t="s">
        <v>80</v>
      </c>
      <c r="B42" s="297"/>
      <c r="C42" s="297"/>
      <c r="D42" s="297"/>
      <c r="E42" s="297"/>
      <c r="F42" s="297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</row>
    <row r="43" spans="1:22" s="92" customFormat="1" ht="24.75" customHeight="1" thickBot="1" x14ac:dyDescent="0.2">
      <c r="A43" s="299" t="s">
        <v>86</v>
      </c>
      <c r="B43" s="299"/>
      <c r="C43" s="299" t="s">
        <v>85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</row>
    <row r="44" spans="1:22" s="92" customFormat="1" ht="30" customHeight="1" thickTop="1" x14ac:dyDescent="0.15">
      <c r="A44" s="298" t="s">
        <v>89</v>
      </c>
      <c r="B44" s="298"/>
      <c r="C44" s="298" t="s">
        <v>81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U44" s="93"/>
    </row>
    <row r="45" spans="1:22" s="20" customFormat="1" ht="30" customHeight="1" x14ac:dyDescent="0.15">
      <c r="A45" s="296" t="s">
        <v>90</v>
      </c>
      <c r="B45" s="296"/>
      <c r="C45" s="296" t="s">
        <v>68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</row>
    <row r="46" spans="1:22" s="20" customFormat="1" ht="30" customHeight="1" x14ac:dyDescent="0.15">
      <c r="A46" s="296" t="s">
        <v>91</v>
      </c>
      <c r="B46" s="296"/>
      <c r="C46" s="296" t="s">
        <v>82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</row>
    <row r="47" spans="1:22" s="20" customFormat="1" ht="30" customHeight="1" x14ac:dyDescent="0.15">
      <c r="A47" s="296" t="s">
        <v>92</v>
      </c>
      <c r="B47" s="296"/>
      <c r="C47" s="296" t="s">
        <v>83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</row>
    <row r="48" spans="1:22" s="20" customFormat="1" ht="30" customHeight="1" x14ac:dyDescent="0.15">
      <c r="A48" s="296" t="s">
        <v>93</v>
      </c>
      <c r="B48" s="296"/>
      <c r="C48" s="296" t="s">
        <v>69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</row>
    <row r="49" spans="1:18" s="20" customFormat="1" ht="30" customHeight="1" x14ac:dyDescent="0.15">
      <c r="A49" s="295" t="s">
        <v>107</v>
      </c>
      <c r="B49" s="295"/>
      <c r="C49" s="296" t="s">
        <v>84</v>
      </c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</row>
    <row r="50" spans="1:18" s="20" customFormat="1" ht="16.5" customHeight="1" x14ac:dyDescent="0.15">
      <c r="A50" s="296" t="s">
        <v>94</v>
      </c>
      <c r="B50" s="296"/>
      <c r="C50" s="327" t="s">
        <v>73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 s="20" customFormat="1" ht="16.5" customHeight="1" x14ac:dyDescent="0.15">
      <c r="A51" s="296"/>
      <c r="B51" s="296"/>
      <c r="C51" s="328" t="s">
        <v>74</v>
      </c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</row>
    <row r="52" spans="1:18" s="20" customFormat="1" ht="16.5" customHeight="1" x14ac:dyDescent="0.15">
      <c r="A52" s="296"/>
      <c r="B52" s="296"/>
      <c r="C52" s="298" t="s">
        <v>75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</row>
    <row r="53" spans="1:18" s="20" customFormat="1" ht="16.5" customHeight="1" x14ac:dyDescent="0.15">
      <c r="A53" s="296" t="s">
        <v>95</v>
      </c>
      <c r="B53" s="296"/>
      <c r="C53" s="329" t="s">
        <v>87</v>
      </c>
      <c r="D53" s="329"/>
      <c r="E53" s="329"/>
      <c r="F53" s="329"/>
      <c r="G53" s="327" t="s">
        <v>120</v>
      </c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</row>
    <row r="54" spans="1:18" s="20" customFormat="1" ht="16.5" customHeight="1" x14ac:dyDescent="0.15">
      <c r="A54" s="296"/>
      <c r="B54" s="296"/>
      <c r="C54" s="329"/>
      <c r="D54" s="329"/>
      <c r="E54" s="329"/>
      <c r="F54" s="329"/>
      <c r="G54" s="298" t="s">
        <v>121</v>
      </c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</row>
    <row r="55" spans="1:18" s="20" customFormat="1" ht="16.5" customHeight="1" x14ac:dyDescent="0.15">
      <c r="A55" s="296"/>
      <c r="B55" s="296"/>
      <c r="C55" s="329" t="s">
        <v>88</v>
      </c>
      <c r="D55" s="329"/>
      <c r="E55" s="329"/>
      <c r="F55" s="329"/>
      <c r="G55" s="296" t="s">
        <v>122</v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</row>
    <row r="56" spans="1:18" ht="49.5" customHeight="1" x14ac:dyDescent="0.15">
      <c r="A56" s="296" t="s">
        <v>96</v>
      </c>
      <c r="B56" s="296"/>
      <c r="C56" s="295" t="s">
        <v>98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</row>
  </sheetData>
  <sheetProtection algorithmName="SHA-512" hashValue="sc/a/nNESU0IBHYiitrvDUhNSJj/xBZJHYZcD01WNbVUmNNCMkUddbL4k6IHBDmXNKZ0XmNKwlZCmX0I11Rssg==" saltValue="V0Qfmm9BhTjRiCs7mkyw5A==" spinCount="100000" sheet="1" objects="1" scenarios="1"/>
  <mergeCells count="142">
    <mergeCell ref="A56:B56"/>
    <mergeCell ref="C56:R56"/>
    <mergeCell ref="A53:B55"/>
    <mergeCell ref="C53:F54"/>
    <mergeCell ref="G53:R53"/>
    <mergeCell ref="G54:R54"/>
    <mergeCell ref="C55:F55"/>
    <mergeCell ref="G55:R55"/>
    <mergeCell ref="A48:B48"/>
    <mergeCell ref="C48:R48"/>
    <mergeCell ref="A49:B49"/>
    <mergeCell ref="C49:R49"/>
    <mergeCell ref="A50:B52"/>
    <mergeCell ref="C50:R50"/>
    <mergeCell ref="C51:R51"/>
    <mergeCell ref="C52:R52"/>
    <mergeCell ref="A45:B45"/>
    <mergeCell ref="C45:R45"/>
    <mergeCell ref="A46:B46"/>
    <mergeCell ref="C46:R46"/>
    <mergeCell ref="A47:B47"/>
    <mergeCell ref="C47:R47"/>
    <mergeCell ref="H40:I40"/>
    <mergeCell ref="A42:F42"/>
    <mergeCell ref="A43:B43"/>
    <mergeCell ref="C43:R43"/>
    <mergeCell ref="A44:B44"/>
    <mergeCell ref="C44:R44"/>
    <mergeCell ref="B38:C38"/>
    <mergeCell ref="D38:E38"/>
    <mergeCell ref="K38:L38"/>
    <mergeCell ref="B39:C39"/>
    <mergeCell ref="D39:E39"/>
    <mergeCell ref="K39:L39"/>
    <mergeCell ref="H35:I35"/>
    <mergeCell ref="J35:J36"/>
    <mergeCell ref="K35:L36"/>
    <mergeCell ref="B37:C37"/>
    <mergeCell ref="D37:E37"/>
    <mergeCell ref="K37:L37"/>
    <mergeCell ref="C31:D31"/>
    <mergeCell ref="L31:M31"/>
    <mergeCell ref="R31:S31"/>
    <mergeCell ref="O32:P32"/>
    <mergeCell ref="T34:V34"/>
    <mergeCell ref="A35:A36"/>
    <mergeCell ref="B35:C36"/>
    <mergeCell ref="D35:E36"/>
    <mergeCell ref="F35:F36"/>
    <mergeCell ref="G35:G36"/>
    <mergeCell ref="C29:D29"/>
    <mergeCell ref="L29:M29"/>
    <mergeCell ref="R29:S29"/>
    <mergeCell ref="C30:D30"/>
    <mergeCell ref="L30:M30"/>
    <mergeCell ref="R30:S30"/>
    <mergeCell ref="Q26:Q27"/>
    <mergeCell ref="R26:S27"/>
    <mergeCell ref="L27:M27"/>
    <mergeCell ref="C28:D28"/>
    <mergeCell ref="L28:M28"/>
    <mergeCell ref="R28:S28"/>
    <mergeCell ref="H26:H27"/>
    <mergeCell ref="I26:I27"/>
    <mergeCell ref="J26:J27"/>
    <mergeCell ref="K26:M26"/>
    <mergeCell ref="N26:N27"/>
    <mergeCell ref="O26:P26"/>
    <mergeCell ref="C23:D23"/>
    <mergeCell ref="L23:M23"/>
    <mergeCell ref="R23:S23"/>
    <mergeCell ref="O24:P24"/>
    <mergeCell ref="A26:A27"/>
    <mergeCell ref="B26:B27"/>
    <mergeCell ref="C26:D27"/>
    <mergeCell ref="E26:E27"/>
    <mergeCell ref="F26:F27"/>
    <mergeCell ref="G26:G27"/>
    <mergeCell ref="C21:D21"/>
    <mergeCell ref="L21:M21"/>
    <mergeCell ref="R21:S21"/>
    <mergeCell ref="C22:D22"/>
    <mergeCell ref="L22:M22"/>
    <mergeCell ref="R22:S22"/>
    <mergeCell ref="O18:P18"/>
    <mergeCell ref="Q18:Q19"/>
    <mergeCell ref="R18:S19"/>
    <mergeCell ref="L19:M19"/>
    <mergeCell ref="C20:D20"/>
    <mergeCell ref="L20:M20"/>
    <mergeCell ref="R20:S20"/>
    <mergeCell ref="G18:G19"/>
    <mergeCell ref="H18:H19"/>
    <mergeCell ref="I18:I19"/>
    <mergeCell ref="J18:J19"/>
    <mergeCell ref="K18:M18"/>
    <mergeCell ref="N18:N19"/>
    <mergeCell ref="C15:D15"/>
    <mergeCell ref="L15:M15"/>
    <mergeCell ref="R15:S15"/>
    <mergeCell ref="M16:N16"/>
    <mergeCell ref="O16:P16"/>
    <mergeCell ref="A18:A19"/>
    <mergeCell ref="B18:B19"/>
    <mergeCell ref="C18:D19"/>
    <mergeCell ref="E18:E19"/>
    <mergeCell ref="F18:F19"/>
    <mergeCell ref="C13:D13"/>
    <mergeCell ref="L13:M13"/>
    <mergeCell ref="R13:S13"/>
    <mergeCell ref="C14:D14"/>
    <mergeCell ref="L14:M14"/>
    <mergeCell ref="R14:S14"/>
    <mergeCell ref="C11:D11"/>
    <mergeCell ref="L11:M11"/>
    <mergeCell ref="R11:S11"/>
    <mergeCell ref="C12:D12"/>
    <mergeCell ref="L12:M12"/>
    <mergeCell ref="R12:S12"/>
    <mergeCell ref="O8:P8"/>
    <mergeCell ref="Q8:Q9"/>
    <mergeCell ref="R8:S9"/>
    <mergeCell ref="L9:M9"/>
    <mergeCell ref="C10:D10"/>
    <mergeCell ref="L10:M10"/>
    <mergeCell ref="R10:S10"/>
    <mergeCell ref="G8:G9"/>
    <mergeCell ref="H8:H9"/>
    <mergeCell ref="I8:I9"/>
    <mergeCell ref="J8:J9"/>
    <mergeCell ref="K8:M8"/>
    <mergeCell ref="N8:N9"/>
    <mergeCell ref="D1:O1"/>
    <mergeCell ref="Q1:S1"/>
    <mergeCell ref="B3:K3"/>
    <mergeCell ref="Q4:Q5"/>
    <mergeCell ref="R4:R5"/>
    <mergeCell ref="A8:A9"/>
    <mergeCell ref="B8:B9"/>
    <mergeCell ref="C8:D9"/>
    <mergeCell ref="E8:E9"/>
    <mergeCell ref="F8:F9"/>
  </mergeCells>
  <phoneticPr fontId="1"/>
  <pageMargins left="0.39370078740157483" right="0.39370078740157483" top="0.59055118110236227" bottom="0.59055118110236227" header="0.31496062992125984" footer="0.31496062992125984"/>
  <pageSetup paperSize="9" scale="98" orientation="landscape" r:id="rId1"/>
  <rowBreaks count="1" manualBreakCount="1">
    <brk id="40" max="18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8864-8150-4798-A00C-D70FECAFCF03}">
  <sheetPr>
    <tabColor theme="0" tint="-0.14999847407452621"/>
  </sheetPr>
  <dimension ref="A1:I34"/>
  <sheetViews>
    <sheetView view="pageBreakPreview" zoomScale="85" zoomScaleNormal="100" zoomScaleSheetLayoutView="85" workbookViewId="0">
      <pane ySplit="4" topLeftCell="A5" activePane="bottomLeft" state="frozen"/>
      <selection activeCell="C18" sqref="C18"/>
      <selection pane="bottomLeft" activeCell="C18" sqref="C18"/>
    </sheetView>
  </sheetViews>
  <sheetFormatPr defaultColWidth="9" defaultRowHeight="13.5" x14ac:dyDescent="0.15"/>
  <cols>
    <col min="1" max="1" width="32.5" style="5" customWidth="1"/>
    <col min="2" max="2" width="14.875" style="5" customWidth="1"/>
    <col min="3" max="3" width="12.875" style="5" customWidth="1"/>
    <col min="4" max="4" width="6.25" style="5" customWidth="1"/>
    <col min="5" max="5" width="22" style="5" customWidth="1"/>
    <col min="6" max="16384" width="9" style="5"/>
  </cols>
  <sheetData>
    <row r="1" spans="1:9" ht="14.25" x14ac:dyDescent="0.15">
      <c r="E1" s="168" t="s">
        <v>116</v>
      </c>
    </row>
    <row r="2" spans="1:9" ht="19.5" customHeight="1" x14ac:dyDescent="0.15">
      <c r="A2" s="330" t="str">
        <f>"【提案用】　"&amp;'A_指定事業収支予算書 (R11)'!C1&amp;"　 (設備管理費及び本社経費　積算調書）"</f>
        <v>【提案用】　指定事業収支予算書（令和11年度）　 (設備管理費及び本社経費　積算調書）</v>
      </c>
      <c r="B2" s="330"/>
      <c r="C2" s="330"/>
      <c r="D2" s="330"/>
      <c r="E2" s="330"/>
    </row>
    <row r="3" spans="1:9" ht="19.5" customHeight="1" x14ac:dyDescent="0.15">
      <c r="A3" s="331"/>
      <c r="B3" s="331"/>
      <c r="C3" s="331"/>
      <c r="D3" s="331"/>
      <c r="E3" s="331"/>
    </row>
    <row r="4" spans="1:9" ht="21" customHeight="1" x14ac:dyDescent="0.15">
      <c r="A4" s="94" t="s">
        <v>24</v>
      </c>
      <c r="B4" s="343" t="str">
        <f>'A_指定事業収支予算書 (R11)'!C3</f>
        <v>長野市</v>
      </c>
      <c r="C4" s="344"/>
      <c r="D4" s="344"/>
      <c r="E4" s="345"/>
    </row>
    <row r="5" spans="1:9" ht="19.5" customHeight="1" x14ac:dyDescent="0.15"/>
    <row r="6" spans="1:9" ht="19.5" customHeight="1" thickBot="1" x14ac:dyDescent="0.2">
      <c r="A6" s="163" t="s">
        <v>44</v>
      </c>
      <c r="E6" s="7" t="s">
        <v>1</v>
      </c>
    </row>
    <row r="7" spans="1:9" ht="31.5" customHeight="1" thickBot="1" x14ac:dyDescent="0.2">
      <c r="A7" s="351" t="s">
        <v>36</v>
      </c>
      <c r="B7" s="352"/>
      <c r="C7" s="103" t="s">
        <v>41</v>
      </c>
      <c r="D7" s="104" t="s">
        <v>42</v>
      </c>
      <c r="E7" s="105" t="s">
        <v>43</v>
      </c>
    </row>
    <row r="8" spans="1:9" ht="21.75" customHeight="1" thickTop="1" x14ac:dyDescent="0.15">
      <c r="A8" s="357"/>
      <c r="B8" s="358"/>
      <c r="C8" s="157"/>
      <c r="D8" s="158"/>
      <c r="E8" s="99">
        <f>IF(ISERROR(C8*D8),0,C8*D8)</f>
        <v>0</v>
      </c>
    </row>
    <row r="9" spans="1:9" ht="21.75" customHeight="1" x14ac:dyDescent="0.15">
      <c r="A9" s="337"/>
      <c r="B9" s="338"/>
      <c r="C9" s="159"/>
      <c r="D9" s="160"/>
      <c r="E9" s="96">
        <f>IF(ISERROR(C9*D9),0,C9*D9)</f>
        <v>0</v>
      </c>
    </row>
    <row r="10" spans="1:9" ht="21.75" customHeight="1" x14ac:dyDescent="0.15">
      <c r="A10" s="337"/>
      <c r="B10" s="338"/>
      <c r="C10" s="159"/>
      <c r="D10" s="160"/>
      <c r="E10" s="96">
        <f t="shared" ref="E10:E19" si="0">IF(ISERROR(C10*D10),0,C10*D10)</f>
        <v>0</v>
      </c>
    </row>
    <row r="11" spans="1:9" ht="21.75" customHeight="1" x14ac:dyDescent="0.15">
      <c r="A11" s="339"/>
      <c r="B11" s="340"/>
      <c r="C11" s="159"/>
      <c r="D11" s="160"/>
      <c r="E11" s="96">
        <f t="shared" si="0"/>
        <v>0</v>
      </c>
    </row>
    <row r="12" spans="1:9" ht="21.75" customHeight="1" x14ac:dyDescent="0.15">
      <c r="A12" s="339"/>
      <c r="B12" s="340"/>
      <c r="C12" s="159"/>
      <c r="D12" s="160"/>
      <c r="E12" s="96">
        <f t="shared" si="0"/>
        <v>0</v>
      </c>
    </row>
    <row r="13" spans="1:9" ht="21.75" customHeight="1" x14ac:dyDescent="0.15">
      <c r="A13" s="339"/>
      <c r="B13" s="340"/>
      <c r="C13" s="159"/>
      <c r="D13" s="160"/>
      <c r="E13" s="96">
        <f t="shared" si="0"/>
        <v>0</v>
      </c>
    </row>
    <row r="14" spans="1:9" ht="21.75" customHeight="1" x14ac:dyDescent="0.15">
      <c r="A14" s="339"/>
      <c r="B14" s="340"/>
      <c r="C14" s="159"/>
      <c r="D14" s="160"/>
      <c r="E14" s="96">
        <f t="shared" si="0"/>
        <v>0</v>
      </c>
    </row>
    <row r="15" spans="1:9" ht="21.75" customHeight="1" x14ac:dyDescent="0.15">
      <c r="A15" s="339"/>
      <c r="B15" s="340"/>
      <c r="C15" s="159"/>
      <c r="D15" s="160"/>
      <c r="E15" s="96">
        <f t="shared" si="0"/>
        <v>0</v>
      </c>
      <c r="F15" s="13"/>
      <c r="G15" s="13"/>
      <c r="H15" s="13"/>
      <c r="I15" s="13"/>
    </row>
    <row r="16" spans="1:9" ht="21.75" customHeight="1" x14ac:dyDescent="0.15">
      <c r="A16" s="339"/>
      <c r="B16" s="340"/>
      <c r="C16" s="159"/>
      <c r="D16" s="160"/>
      <c r="E16" s="96">
        <f t="shared" si="0"/>
        <v>0</v>
      </c>
    </row>
    <row r="17" spans="1:5" ht="21.75" customHeight="1" x14ac:dyDescent="0.15">
      <c r="A17" s="339"/>
      <c r="B17" s="340"/>
      <c r="C17" s="159"/>
      <c r="D17" s="160"/>
      <c r="E17" s="96">
        <f t="shared" si="0"/>
        <v>0</v>
      </c>
    </row>
    <row r="18" spans="1:5" ht="21.75" customHeight="1" x14ac:dyDescent="0.15">
      <c r="A18" s="339"/>
      <c r="B18" s="340"/>
      <c r="C18" s="159"/>
      <c r="D18" s="160"/>
      <c r="E18" s="96">
        <f t="shared" si="0"/>
        <v>0</v>
      </c>
    </row>
    <row r="19" spans="1:5" ht="21.75" customHeight="1" thickBot="1" x14ac:dyDescent="0.2">
      <c r="A19" s="353"/>
      <c r="B19" s="354"/>
      <c r="C19" s="161"/>
      <c r="D19" s="162"/>
      <c r="E19" s="108">
        <f t="shared" si="0"/>
        <v>0</v>
      </c>
    </row>
    <row r="20" spans="1:5" ht="21.75" customHeight="1" thickTop="1" thickBot="1" x14ac:dyDescent="0.2">
      <c r="A20" s="355" t="s">
        <v>38</v>
      </c>
      <c r="B20" s="356"/>
      <c r="C20" s="356"/>
      <c r="D20" s="356"/>
      <c r="E20" s="101">
        <f>SUM(E8:E19)</f>
        <v>0</v>
      </c>
    </row>
    <row r="21" spans="1:5" ht="18" customHeight="1" x14ac:dyDescent="0.15">
      <c r="A21" s="348"/>
      <c r="B21" s="348"/>
      <c r="C21" s="349"/>
      <c r="D21" s="349"/>
      <c r="E21" s="350"/>
    </row>
    <row r="22" spans="1:5" ht="19.5" customHeight="1" thickBot="1" x14ac:dyDescent="0.2">
      <c r="A22" s="6" t="s">
        <v>31</v>
      </c>
      <c r="B22" s="6"/>
      <c r="E22" s="7" t="s">
        <v>1</v>
      </c>
    </row>
    <row r="23" spans="1:5" ht="31.5" customHeight="1" thickBot="1" x14ac:dyDescent="0.2">
      <c r="A23" s="203" t="s">
        <v>36</v>
      </c>
      <c r="B23" s="107" t="s">
        <v>0</v>
      </c>
      <c r="C23" s="341" t="s">
        <v>40</v>
      </c>
      <c r="D23" s="341"/>
      <c r="E23" s="342"/>
    </row>
    <row r="24" spans="1:5" ht="21" customHeight="1" thickTop="1" x14ac:dyDescent="0.15">
      <c r="A24" s="165"/>
      <c r="B24" s="100"/>
      <c r="C24" s="346"/>
      <c r="D24" s="346"/>
      <c r="E24" s="347"/>
    </row>
    <row r="25" spans="1:5" ht="21" customHeight="1" x14ac:dyDescent="0.15">
      <c r="A25" s="166"/>
      <c r="B25" s="97"/>
      <c r="C25" s="332"/>
      <c r="D25" s="332"/>
      <c r="E25" s="333"/>
    </row>
    <row r="26" spans="1:5" ht="21" customHeight="1" x14ac:dyDescent="0.15">
      <c r="A26" s="166"/>
      <c r="B26" s="97"/>
      <c r="C26" s="332"/>
      <c r="D26" s="332"/>
      <c r="E26" s="333"/>
    </row>
    <row r="27" spans="1:5" ht="21" customHeight="1" x14ac:dyDescent="0.15">
      <c r="A27" s="166"/>
      <c r="B27" s="97"/>
      <c r="C27" s="332"/>
      <c r="D27" s="332"/>
      <c r="E27" s="333"/>
    </row>
    <row r="28" spans="1:5" ht="21" customHeight="1" x14ac:dyDescent="0.15">
      <c r="A28" s="166"/>
      <c r="B28" s="97"/>
      <c r="C28" s="332"/>
      <c r="D28" s="332"/>
      <c r="E28" s="333"/>
    </row>
    <row r="29" spans="1:5" ht="21" customHeight="1" thickBot="1" x14ac:dyDescent="0.2">
      <c r="A29" s="167"/>
      <c r="B29" s="109"/>
      <c r="C29" s="334"/>
      <c r="D29" s="334"/>
      <c r="E29" s="335"/>
    </row>
    <row r="30" spans="1:5" ht="21" customHeight="1" thickTop="1" thickBot="1" x14ac:dyDescent="0.2">
      <c r="A30" s="202" t="s">
        <v>45</v>
      </c>
      <c r="B30" s="102">
        <f>SUM(B24:B29)</f>
        <v>0</v>
      </c>
      <c r="C30" s="336"/>
      <c r="D30" s="336"/>
      <c r="E30" s="336"/>
    </row>
    <row r="31" spans="1:5" ht="19.5" customHeight="1" x14ac:dyDescent="0.15"/>
    <row r="32" spans="1:5" ht="19.5" customHeight="1" x14ac:dyDescent="0.15"/>
    <row r="33" ht="19.5" customHeight="1" x14ac:dyDescent="0.15"/>
    <row r="34" ht="19.5" customHeight="1" x14ac:dyDescent="0.15"/>
  </sheetData>
  <sheetProtection algorithmName="SHA-512" hashValue="pfQ1cCRF5zcQ4+V3DXDv/1/RGlXcgo5ijv8t14pLIV9iIY8e07CKoOyDUI9kf//4Xd/lzEdZwh3qeb7CN7PkIQ==" saltValue="AYyK4ebwDB8inDNtJjC8Qg==" spinCount="100000" sheet="1" objects="1" scenarios="1"/>
  <mergeCells count="25">
    <mergeCell ref="C30:E30"/>
    <mergeCell ref="C24:E24"/>
    <mergeCell ref="C25:E25"/>
    <mergeCell ref="C26:E26"/>
    <mergeCell ref="C27:E27"/>
    <mergeCell ref="C28:E28"/>
    <mergeCell ref="C29:E29"/>
    <mergeCell ref="A17:B17"/>
    <mergeCell ref="A18:B18"/>
    <mergeCell ref="A19:B19"/>
    <mergeCell ref="A20:D20"/>
    <mergeCell ref="A21:E21"/>
    <mergeCell ref="C23:E23"/>
    <mergeCell ref="A11:B11"/>
    <mergeCell ref="A12:B12"/>
    <mergeCell ref="A13:B13"/>
    <mergeCell ref="A14:B14"/>
    <mergeCell ref="A15:B15"/>
    <mergeCell ref="A16:B16"/>
    <mergeCell ref="A2:E3"/>
    <mergeCell ref="B4:E4"/>
    <mergeCell ref="A7:B7"/>
    <mergeCell ref="A8:B8"/>
    <mergeCell ref="A9:B9"/>
    <mergeCell ref="A10:B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A_指定事業収支予算書（R9）</vt:lpstr>
      <vt:lpstr>B_別紙１（人件費）（R9）</vt:lpstr>
      <vt:lpstr>C_別紙２（設備管理費、本社経費）（R9）</vt:lpstr>
      <vt:lpstr>A_指定事業収支予算書 (R10)</vt:lpstr>
      <vt:lpstr>B_別紙１（人件費） (R10)</vt:lpstr>
      <vt:lpstr>C_別紙２（設備管理費、本社経費） (R10)</vt:lpstr>
      <vt:lpstr>A_指定事業収支予算書 (R11)</vt:lpstr>
      <vt:lpstr>B_別紙１（人件費） (R11)</vt:lpstr>
      <vt:lpstr>C_別紙２（設備管理費、本社経費） (R11)</vt:lpstr>
      <vt:lpstr>A_指定事業収支予算書 (R12)</vt:lpstr>
      <vt:lpstr>B_別紙１（人件費） (R12)</vt:lpstr>
      <vt:lpstr>C_別紙２（設備管理費、本社経費） (R12)</vt:lpstr>
      <vt:lpstr>A_指定事業収支予算書 (R13)</vt:lpstr>
      <vt:lpstr>B_別紙１（人件費） (R13)</vt:lpstr>
      <vt:lpstr>C_別紙２（設備管理費、本社経費） (R13)</vt:lpstr>
      <vt:lpstr>'A_指定事業収支予算書 (R10)'!Print_Area</vt:lpstr>
      <vt:lpstr>'A_指定事業収支予算書 (R11)'!Print_Area</vt:lpstr>
      <vt:lpstr>'A_指定事業収支予算書 (R12)'!Print_Area</vt:lpstr>
      <vt:lpstr>'A_指定事業収支予算書 (R13)'!Print_Area</vt:lpstr>
      <vt:lpstr>'A_指定事業収支予算書（R9）'!Print_Area</vt:lpstr>
      <vt:lpstr>'B_別紙１（人件費） (R10)'!Print_Area</vt:lpstr>
      <vt:lpstr>'B_別紙１（人件費） (R11)'!Print_Area</vt:lpstr>
      <vt:lpstr>'B_別紙１（人件費） (R12)'!Print_Area</vt:lpstr>
      <vt:lpstr>'B_別紙１（人件費） (R13)'!Print_Area</vt:lpstr>
      <vt:lpstr>'B_別紙１（人件費）（R9）'!Print_Area</vt:lpstr>
      <vt:lpstr>'C_別紙２（設備管理費、本社経費） (R10)'!Print_Area</vt:lpstr>
      <vt:lpstr>'C_別紙２（設備管理費、本社経費） (R11)'!Print_Area</vt:lpstr>
      <vt:lpstr>'C_別紙２（設備管理費、本社経費） (R12)'!Print_Area</vt:lpstr>
      <vt:lpstr>'C_別紙２（設備管理費、本社経費） (R13)'!Print_Area</vt:lpstr>
      <vt:lpstr>'C_別紙２（設備管理費、本社経費）（R9）'!Print_Area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佐藤　勇祐</cp:lastModifiedBy>
  <cp:lastPrinted>2025-02-04T04:19:12Z</cp:lastPrinted>
  <dcterms:created xsi:type="dcterms:W3CDTF">2013-02-04T10:45:34Z</dcterms:created>
  <dcterms:modified xsi:type="dcterms:W3CDTF">2026-07-06T01:59:29Z</dcterms:modified>
</cp:coreProperties>
</file>